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ard Cutting Form" sheetId="1" state="visible" r:id="rId2"/>
    <sheet name="Adaptation Page" sheetId="2" state="visible" r:id="rId3"/>
    <sheet name="Sheet1" sheetId="3" state="visible" r:id="rId4"/>
    <sheet name="Wrap Form" sheetId="4" state="visible" r:id="rId5"/>
    <sheet name="Wrap Summary" sheetId="5" state="visible" r:id="rId6"/>
    <sheet name="Wrap Categories" sheetId="6" state="visible" r:id="rId7"/>
    <sheet name="Board Colours" sheetId="7" state="visible" r:id="rId8"/>
    <sheet name="Edge Colours" sheetId="8" state="visible" r:id="rId9"/>
    <sheet name="Wrap Form Item" sheetId="9" state="visible" r:id="rId10"/>
    <sheet name="Generic Profile" sheetId="10" state="visible" r:id="rId11"/>
    <sheet name="Specific Profile" sheetId="11" state="visible" r:id="rId12"/>
  </sheets>
  <definedNames>
    <definedName function="false" hidden="false" localSheetId="0" name="_xlnm.Print_Area" vbProcedure="false">'Board Cutting Form'!$A$1:$N$457</definedName>
    <definedName function="false" hidden="false" name="Boards" vbProcedure="false">'Board Colours'!$D$2:$D$113</definedName>
    <definedName function="false" hidden="false" name="Edge" vbProcedure="false">'Edge Colours'!$C$2:$C$58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<sst xmlns="http://schemas.openxmlformats.org/spreadsheetml/2006/main" count="1587" uniqueCount="626">
  <si>
    <t xml:space="preserve">Board Cutting Form</t>
  </si>
  <si>
    <t xml:space="preserve">Date:</t>
  </si>
  <si>
    <t xml:space="preserve">Job Ref:</t>
  </si>
  <si>
    <t xml:space="preserve">Company:</t>
  </si>
  <si>
    <t xml:space="preserve">Delivery yes/no:</t>
  </si>
  <si>
    <t xml:space="preserve">Customer Name:</t>
  </si>
  <si>
    <t xml:space="preserve">Carpenter:</t>
  </si>
  <si>
    <t xml:space="preserve">Cell:</t>
  </si>
  <si>
    <t xml:space="preserve">Carpenter Cell:</t>
  </si>
  <si>
    <t xml:space="preserve">Delivery Address:(please include: street number, street, suburb, town, province)</t>
  </si>
  <si>
    <t xml:space="preserve">Email:</t>
  </si>
  <si>
    <t xml:space="preserve">Carpenter Email:</t>
  </si>
  <si>
    <t xml:space="preserve">NB!!! Only FINAL SIZES. Grain normally follows the Length (Height) unless different as per sample!!!</t>
  </si>
  <si>
    <t xml:space="preserve"> Board Details</t>
  </si>
  <si>
    <t xml:space="preserve">Edge Details</t>
  </si>
  <si>
    <t xml:space="preserve">Extra Services</t>
  </si>
  <si>
    <t xml:space="preserve">QTY</t>
  </si>
  <si>
    <t xml:space="preserve">m2</t>
  </si>
  <si>
    <r>
      <rPr>
        <b val="true"/>
        <sz val="10"/>
        <color rgb="FF000000"/>
        <rFont val="Calibri"/>
        <family val="2"/>
        <charset val="1"/>
      </rPr>
      <t xml:space="preserve">Notes</t>
    </r>
    <r>
      <rPr>
        <b val="true"/>
        <sz val="8"/>
        <color rgb="FF000000"/>
        <rFont val="Calibri"/>
        <family val="2"/>
        <charset val="1"/>
      </rPr>
      <t xml:space="preserve"> </t>
    </r>
    <r>
      <rPr>
        <sz val="8"/>
        <color rgb="FF000000"/>
        <rFont val="Calibri"/>
        <family val="2"/>
        <charset val="1"/>
      </rPr>
      <t xml:space="preserve">(will be printed on panel label - optional)</t>
    </r>
  </si>
  <si>
    <r>
      <rPr>
        <b val="true"/>
        <sz val="10"/>
        <color rgb="FF000000"/>
        <rFont val="Calibri"/>
        <family val="2"/>
        <charset val="1"/>
      </rPr>
      <t xml:space="preserve">Board Colour</t>
    </r>
    <r>
      <rPr>
        <b val="true"/>
        <sz val="8"/>
        <color rgb="FF000000"/>
        <rFont val="Calibri"/>
        <family val="2"/>
        <charset val="1"/>
      </rPr>
      <t xml:space="preserve"> </t>
    </r>
    <r>
      <rPr>
        <sz val="8"/>
        <color rgb="FF000000"/>
        <rFont val="Calibri"/>
        <family val="2"/>
        <charset val="1"/>
      </rPr>
      <t xml:space="preserve">(please also specify finish - Linear or Peen etc)</t>
    </r>
  </si>
  <si>
    <t xml:space="preserve">Length ᵃ (Final Size)</t>
  </si>
  <si>
    <t xml:space="preserve">Width ᵇ (Final Size)</t>
  </si>
  <si>
    <t xml:space="preserve">Colour and Thickness</t>
  </si>
  <si>
    <t xml:space="preserve">Sides to be Edged</t>
  </si>
  <si>
    <t xml:space="preserve">Hinge Holes</t>
  </si>
  <si>
    <t xml:space="preserve">Glass Cut</t>
  </si>
  <si>
    <t xml:space="preserve">Lattice</t>
  </si>
  <si>
    <t xml:space="preserve">Lattices</t>
  </si>
  <si>
    <t xml:space="preserve">Per Door QTY</t>
  </si>
  <si>
    <t xml:space="preserve">Along Lᵃ or Wᵇ</t>
  </si>
  <si>
    <t xml:space="preserve">Total QTY</t>
  </si>
  <si>
    <t xml:space="preserve">Glass Cut Outs</t>
  </si>
  <si>
    <t xml:space="preserve">L ᵃ</t>
  </si>
  <si>
    <t xml:space="preserve">W ᵇ</t>
  </si>
  <si>
    <t xml:space="preserve">Colour</t>
  </si>
  <si>
    <t xml:space="preserve">mm</t>
  </si>
  <si>
    <t xml:space="preserve">Column1</t>
  </si>
  <si>
    <t xml:space="preserve">Column2</t>
  </si>
  <si>
    <t xml:space="preserve">Column3</t>
  </si>
  <si>
    <t xml:space="preserve">Column4</t>
  </si>
  <si>
    <t xml:space="preserve">Column5</t>
  </si>
  <si>
    <t xml:space="preserve">Column6</t>
  </si>
  <si>
    <t xml:space="preserve">Column7</t>
  </si>
  <si>
    <t xml:space="preserve">Column8</t>
  </si>
  <si>
    <t xml:space="preserve">Column9</t>
  </si>
  <si>
    <t xml:space="preserve">Column10</t>
  </si>
  <si>
    <t xml:space="preserve">Column11</t>
  </si>
  <si>
    <t xml:space="preserve">Column12</t>
  </si>
  <si>
    <t xml:space="preserve">Column13</t>
  </si>
  <si>
    <t xml:space="preserve">Column14</t>
  </si>
  <si>
    <t xml:space="preserve">SupWhi-Peen</t>
  </si>
  <si>
    <t xml:space="preserve">WhiMas</t>
  </si>
  <si>
    <t xml:space="preserve">BroMas</t>
  </si>
  <si>
    <t xml:space="preserve">ComChi</t>
  </si>
  <si>
    <t xml:space="preserve">NovChi</t>
  </si>
  <si>
    <t xml:space="preserve">MDF</t>
  </si>
  <si>
    <t xml:space="preserve">PlyWoo</t>
  </si>
  <si>
    <t xml:space="preserve">AfriWen-Lin</t>
  </si>
  <si>
    <t xml:space="preserve">AfriWen-Peen</t>
  </si>
  <si>
    <t xml:space="preserve">AmeWal-Lin</t>
  </si>
  <si>
    <t xml:space="preserve">AmeWal-Peen</t>
  </si>
  <si>
    <t xml:space="preserve">AusOak-Alp</t>
  </si>
  <si>
    <t xml:space="preserve">AusOak-Text</t>
  </si>
  <si>
    <t xml:space="preserve">Balsa-Alp</t>
  </si>
  <si>
    <t xml:space="preserve">Balsa-Text</t>
  </si>
  <si>
    <t xml:space="preserve">BavBee-Ash</t>
  </si>
  <si>
    <t xml:space="preserve">BavBee-Exe</t>
  </si>
  <si>
    <t xml:space="preserve">Beech-Alp</t>
  </si>
  <si>
    <t xml:space="preserve">Beech-Text</t>
  </si>
  <si>
    <t xml:space="preserve">BlaChe-Peen</t>
  </si>
  <si>
    <t xml:space="preserve">BodChe-Ash</t>
  </si>
  <si>
    <t xml:space="preserve">BodChe-Peen</t>
  </si>
  <si>
    <t xml:space="preserve">BurMah-Lin</t>
  </si>
  <si>
    <t xml:space="preserve">BurMah-Peen</t>
  </si>
  <si>
    <t xml:space="preserve">BurOak-Alp</t>
  </si>
  <si>
    <t xml:space="preserve">BurOak-Text</t>
  </si>
  <si>
    <t xml:space="preserve">CadOak-Lin</t>
  </si>
  <si>
    <t xml:space="preserve">CadOak-Peen</t>
  </si>
  <si>
    <t xml:space="preserve">CanMap-Alp</t>
  </si>
  <si>
    <t xml:space="preserve">CanMap-Text</t>
  </si>
  <si>
    <t xml:space="preserve">Cappucino-Lin</t>
  </si>
  <si>
    <t xml:space="preserve">Cappucino-Peen</t>
  </si>
  <si>
    <t xml:space="preserve">CheRoy-Alp</t>
  </si>
  <si>
    <t xml:space="preserve">CheRoy-Text</t>
  </si>
  <si>
    <t xml:space="preserve">Coimbra-Lin</t>
  </si>
  <si>
    <t xml:space="preserve">Coimbra-Peen</t>
  </si>
  <si>
    <t xml:space="preserve">DriWoo-Alp</t>
  </si>
  <si>
    <t xml:space="preserve">DukMah-Ash</t>
  </si>
  <si>
    <t xml:space="preserve">DukMah-Exe</t>
  </si>
  <si>
    <t xml:space="preserve">Ebony-Alp</t>
  </si>
  <si>
    <t xml:space="preserve">Ebony-Text</t>
  </si>
  <si>
    <t xml:space="preserve">EnyWal-Lin</t>
  </si>
  <si>
    <t xml:space="preserve">EnyWal-Peen</t>
  </si>
  <si>
    <t xml:space="preserve">Espresso-Lin</t>
  </si>
  <si>
    <t xml:space="preserve">Espresso-Peen</t>
  </si>
  <si>
    <t xml:space="preserve">Etimo-Lin</t>
  </si>
  <si>
    <t xml:space="preserve">Etimo-Peen</t>
  </si>
  <si>
    <t xml:space="preserve">FolGre-Lin</t>
  </si>
  <si>
    <t xml:space="preserve">FolGre-Peen</t>
  </si>
  <si>
    <t xml:space="preserve">FreWal-Alp</t>
  </si>
  <si>
    <t xml:space="preserve">FreWal-Text</t>
  </si>
  <si>
    <t xml:space="preserve">HarChe-Lin</t>
  </si>
  <si>
    <t xml:space="preserve">HarChe-Peen</t>
  </si>
  <si>
    <t xml:space="preserve">IceWhi-Lin</t>
  </si>
  <si>
    <t xml:space="preserve">IceWhi-Peen</t>
  </si>
  <si>
    <t xml:space="preserve">IndEbo-Alp</t>
  </si>
  <si>
    <t xml:space="preserve">SupWhi</t>
  </si>
  <si>
    <t xml:space="preserve">IndEbo-Text</t>
  </si>
  <si>
    <t xml:space="preserve">AfriWen</t>
  </si>
  <si>
    <t xml:space="preserve">Laricina-Alp</t>
  </si>
  <si>
    <t xml:space="preserve">AmeWal</t>
  </si>
  <si>
    <t xml:space="preserve">Laricina-Text</t>
  </si>
  <si>
    <t xml:space="preserve">AusOak</t>
  </si>
  <si>
    <t xml:space="preserve">LigChe-Alp</t>
  </si>
  <si>
    <t xml:space="preserve">Balsa</t>
  </si>
  <si>
    <t xml:space="preserve">LigChe-Text</t>
  </si>
  <si>
    <t xml:space="preserve">BavBee</t>
  </si>
  <si>
    <t xml:space="preserve">LunAsh-Alp</t>
  </si>
  <si>
    <t xml:space="preserve">Beech</t>
  </si>
  <si>
    <t xml:space="preserve">LunAsh-Text</t>
  </si>
  <si>
    <t xml:space="preserve">BlaChe</t>
  </si>
  <si>
    <t xml:space="preserve">MedCre-Alp</t>
  </si>
  <si>
    <t xml:space="preserve">BodChe</t>
  </si>
  <si>
    <t xml:space="preserve">MedCre-Lin</t>
  </si>
  <si>
    <t xml:space="preserve">BruAlu</t>
  </si>
  <si>
    <t xml:space="preserve">MedCre-Peen</t>
  </si>
  <si>
    <t xml:space="preserve">BurMah</t>
  </si>
  <si>
    <t xml:space="preserve">MedCre-Text</t>
  </si>
  <si>
    <t xml:space="preserve">BurOak</t>
  </si>
  <si>
    <t xml:space="preserve">MemChe-Alp</t>
  </si>
  <si>
    <t xml:space="preserve">CadOak</t>
  </si>
  <si>
    <t xml:space="preserve">MemChe-Text</t>
  </si>
  <si>
    <t xml:space="preserve">CanMap</t>
  </si>
  <si>
    <t xml:space="preserve">MonOak-Lin</t>
  </si>
  <si>
    <t xml:space="preserve">Cappuc</t>
  </si>
  <si>
    <t xml:space="preserve">MonOak-Peen</t>
  </si>
  <si>
    <t xml:space="preserve">CheRoy</t>
  </si>
  <si>
    <t xml:space="preserve">MozWen-Alp</t>
  </si>
  <si>
    <t xml:space="preserve">Coimbr</t>
  </si>
  <si>
    <t xml:space="preserve">MozWen-Text</t>
  </si>
  <si>
    <t xml:space="preserve">DriWoo</t>
  </si>
  <si>
    <t xml:space="preserve">NatOak-Alp</t>
  </si>
  <si>
    <t xml:space="preserve">DukMah</t>
  </si>
  <si>
    <t xml:space="preserve">NatOak-Ash</t>
  </si>
  <si>
    <t xml:space="preserve">Ebony</t>
  </si>
  <si>
    <t xml:space="preserve">NatOak-Exe</t>
  </si>
  <si>
    <t xml:space="preserve">EnyWal</t>
  </si>
  <si>
    <t xml:space="preserve">NatOak-Text</t>
  </si>
  <si>
    <t xml:space="preserve">Espres</t>
  </si>
  <si>
    <t xml:space="preserve">PluTre-Alp</t>
  </si>
  <si>
    <t xml:space="preserve">Etimo</t>
  </si>
  <si>
    <t xml:space="preserve">PluTre-Text</t>
  </si>
  <si>
    <t xml:space="preserve">FolGre</t>
  </si>
  <si>
    <t xml:space="preserve">PurWhi-Alp</t>
  </si>
  <si>
    <t xml:space="preserve">FreWal</t>
  </si>
  <si>
    <t xml:space="preserve">PurWhi-Text</t>
  </si>
  <si>
    <t xml:space="preserve">HarChe</t>
  </si>
  <si>
    <t xml:space="preserve">RedAld-Ash</t>
  </si>
  <si>
    <t xml:space="preserve">IceWhi</t>
  </si>
  <si>
    <t xml:space="preserve">RedAld-Exe</t>
  </si>
  <si>
    <t xml:space="preserve">IndEbo</t>
  </si>
  <si>
    <t xml:space="preserve">RoyChe-Ash</t>
  </si>
  <si>
    <t xml:space="preserve">Larici</t>
  </si>
  <si>
    <t xml:space="preserve">RoyChe-Exe</t>
  </si>
  <si>
    <t xml:space="preserve">LigChe</t>
  </si>
  <si>
    <t xml:space="preserve">RoyMah-Alp</t>
  </si>
  <si>
    <t xml:space="preserve">LunAsh</t>
  </si>
  <si>
    <t xml:space="preserve">RoyMah-Text</t>
  </si>
  <si>
    <t xml:space="preserve">MedCre</t>
  </si>
  <si>
    <t xml:space="preserve">ShaOak-Peen</t>
  </si>
  <si>
    <t xml:space="preserve">MemChe</t>
  </si>
  <si>
    <t xml:space="preserve">Silver-Peen</t>
  </si>
  <si>
    <t xml:space="preserve">MonOak</t>
  </si>
  <si>
    <t xml:space="preserve">SilAca-Alp</t>
  </si>
  <si>
    <t xml:space="preserve">MozWen</t>
  </si>
  <si>
    <t xml:space="preserve">SilAca-Text</t>
  </si>
  <si>
    <t xml:space="preserve">NatOak</t>
  </si>
  <si>
    <t xml:space="preserve">SmoCed-Alp</t>
  </si>
  <si>
    <t xml:space="preserve">PluTre</t>
  </si>
  <si>
    <t xml:space="preserve">SmoCed-Text</t>
  </si>
  <si>
    <t xml:space="preserve">PurWhi</t>
  </si>
  <si>
    <t xml:space="preserve">SonOak-Alp</t>
  </si>
  <si>
    <t xml:space="preserve">RedAld</t>
  </si>
  <si>
    <t xml:space="preserve">StoGre-Peen</t>
  </si>
  <si>
    <t xml:space="preserve">RoyChe</t>
  </si>
  <si>
    <t xml:space="preserve">SumOak-Lin</t>
  </si>
  <si>
    <t xml:space="preserve">RoyMah</t>
  </si>
  <si>
    <t xml:space="preserve">SumOak-Peen</t>
  </si>
  <si>
    <t xml:space="preserve">ShaOak</t>
  </si>
  <si>
    <t xml:space="preserve">SupBla-Lin</t>
  </si>
  <si>
    <t xml:space="preserve">Silver</t>
  </si>
  <si>
    <t xml:space="preserve">SupBla-Peen</t>
  </si>
  <si>
    <t xml:space="preserve">SilAca</t>
  </si>
  <si>
    <t xml:space="preserve">SpmWhi-Alp</t>
  </si>
  <si>
    <t xml:space="preserve">SmoCed</t>
  </si>
  <si>
    <t xml:space="preserve">VanMap-Ash</t>
  </si>
  <si>
    <t xml:space="preserve">SonOak</t>
  </si>
  <si>
    <t xml:space="preserve">VanMap-Exe</t>
  </si>
  <si>
    <t xml:space="preserve">StoGre</t>
  </si>
  <si>
    <t xml:space="preserve">VenOak-Peen</t>
  </si>
  <si>
    <t xml:space="preserve">SumOak</t>
  </si>
  <si>
    <t xml:space="preserve">VerOak-Lin</t>
  </si>
  <si>
    <t xml:space="preserve">SupBla</t>
  </si>
  <si>
    <t xml:space="preserve">VerOak-Peen</t>
  </si>
  <si>
    <t xml:space="preserve">SpmWhi</t>
  </si>
  <si>
    <t xml:space="preserve">WasSha-Alp</t>
  </si>
  <si>
    <t xml:space="preserve">VanMap</t>
  </si>
  <si>
    <t xml:space="preserve">WasSha-Text</t>
  </si>
  <si>
    <t xml:space="preserve">VenOak</t>
  </si>
  <si>
    <t xml:space="preserve">Bedroom</t>
  </si>
  <si>
    <t xml:space="preserve">WinChe-Peen</t>
  </si>
  <si>
    <t xml:space="preserve">VerOak</t>
  </si>
  <si>
    <t xml:space="preserve">Corner Unit</t>
  </si>
  <si>
    <t xml:space="preserve">WinGre-Alp</t>
  </si>
  <si>
    <t xml:space="preserve">WasSha</t>
  </si>
  <si>
    <t xml:space="preserve">BIC</t>
  </si>
  <si>
    <t xml:space="preserve">WinGre-Text</t>
  </si>
  <si>
    <t xml:space="preserve">WinChe</t>
  </si>
  <si>
    <t xml:space="preserve">Kitchen</t>
  </si>
  <si>
    <t xml:space="preserve">WisWal-Lin</t>
  </si>
  <si>
    <t xml:space="preserve">WinGre</t>
  </si>
  <si>
    <t xml:space="preserve">Door</t>
  </si>
  <si>
    <t xml:space="preserve">WisWal-Peen</t>
  </si>
  <si>
    <t xml:space="preserve">WisWal</t>
  </si>
  <si>
    <t xml:space="preserve">Type</t>
  </si>
  <si>
    <t xml:space="preserve">Name</t>
  </si>
  <si>
    <t xml:space="preserve">Length</t>
  </si>
  <si>
    <t xml:space="preserve">Width</t>
  </si>
  <si>
    <t xml:space="preserve">Quantity</t>
  </si>
  <si>
    <t xml:space="preserve">Notes</t>
  </si>
  <si>
    <t xml:space="preserve">Can Rotate (0 = No / 1 = Yes / 2 = Same As Material)</t>
  </si>
  <si>
    <t xml:space="preserve">Material</t>
  </si>
  <si>
    <t xml:space="preserve">Edging Length 1</t>
  </si>
  <si>
    <t xml:space="preserve">Edging Length 2</t>
  </si>
  <si>
    <t xml:space="preserve">Edging Width 1</t>
  </si>
  <si>
    <t xml:space="preserve">Edging Width 2</t>
  </si>
  <si>
    <t xml:space="preserve">Include Edging Thickness</t>
  </si>
  <si>
    <t xml:space="preserve">Note 1</t>
  </si>
  <si>
    <t xml:space="preserve">Note 2</t>
  </si>
  <si>
    <t xml:space="preserve">Note 3</t>
  </si>
  <si>
    <t xml:space="preserve">Note 4</t>
  </si>
  <si>
    <t xml:space="preserve">Group</t>
  </si>
  <si>
    <t xml:space="preserve">Report Tags</t>
  </si>
  <si>
    <t xml:space="preserve">Wrap and Profiled Material Form</t>
  </si>
  <si>
    <t xml:space="preserve">Item: Door, Lattice, Panels, Light Shield or Scotia</t>
  </si>
  <si>
    <t xml:space="preserve">Generic Profile or Type of Panel</t>
  </si>
  <si>
    <t xml:space="preserve">Specific Profile (Classic, Tudor etc.)</t>
  </si>
  <si>
    <t xml:space="preserve">Colour and Finosh</t>
  </si>
  <si>
    <t xml:space="preserve">In case Chip-Panel Edge</t>
  </si>
  <si>
    <t xml:space="preserve">Qty</t>
  </si>
  <si>
    <t xml:space="preserve">Type (Flush or Recess)</t>
  </si>
  <si>
    <t xml:space="preserve">Qty Per Door</t>
  </si>
  <si>
    <t xml:space="preserve">Column83</t>
  </si>
  <si>
    <t xml:space="preserve">Column82</t>
  </si>
  <si>
    <t xml:space="preserve">Column102</t>
  </si>
  <si>
    <t xml:space="preserve">Column103</t>
  </si>
  <si>
    <t xml:space="preserve">L edge m</t>
  </si>
  <si>
    <t xml:space="preserve">W edge m</t>
  </si>
  <si>
    <t xml:space="preserve">Glass Cuts</t>
  </si>
  <si>
    <t xml:space="preserve">Door-Lattice</t>
  </si>
  <si>
    <t xml:space="preserve">Light Shield</t>
  </si>
  <si>
    <t xml:space="preserve">Scotia</t>
  </si>
  <si>
    <t xml:space="preserve">Pnl-MDF-16mm-S/F-wrp-edges</t>
  </si>
  <si>
    <t xml:space="preserve">Pnl-MDF-16mm-D/F-wrp-edges</t>
  </si>
  <si>
    <t xml:space="preserve">Wrap Quantity Summary</t>
  </si>
  <si>
    <t xml:space="preserve">Square Metre</t>
  </si>
  <si>
    <t xml:space="preserve">Metres</t>
  </si>
  <si>
    <t xml:space="preserve">Door and Drawer</t>
  </si>
  <si>
    <t xml:space="preserve">Door-Glass Cut</t>
  </si>
  <si>
    <t xml:space="preserve">Light Shield (multiples of 2.7m)</t>
  </si>
  <si>
    <t xml:space="preserve">Scotia (multiples of 2.7m)</t>
  </si>
  <si>
    <t xml:space="preserve">Edge Metres</t>
  </si>
  <si>
    <t xml:space="preserve">Total</t>
  </si>
  <si>
    <t xml:space="preserve">Notes:</t>
  </si>
  <si>
    <t xml:space="preserve">Class</t>
  </si>
  <si>
    <t xml:space="preserve">Description</t>
  </si>
  <si>
    <t xml:space="preserve">Finish</t>
  </si>
  <si>
    <t xml:space="preserve">GROUP A</t>
  </si>
  <si>
    <t xml:space="preserve">WOODGRAINS</t>
  </si>
  <si>
    <t xml:space="preserve">AFRICAN CHERRY</t>
  </si>
  <si>
    <t xml:space="preserve">AFRICAN WENGE</t>
  </si>
  <si>
    <t xml:space="preserve">COLOURS</t>
  </si>
  <si>
    <t xml:space="preserve">AGAPANTHUS BLUE</t>
  </si>
  <si>
    <t xml:space="preserve">AMATI WALLNUT</t>
  </si>
  <si>
    <t xml:space="preserve">AMBER OAK</t>
  </si>
  <si>
    <t xml:space="preserve">AMERICAN WALLNUT</t>
  </si>
  <si>
    <t xml:space="preserve">BALSA</t>
  </si>
  <si>
    <t xml:space="preserve">BEECH</t>
  </si>
  <si>
    <t xml:space="preserve">BEIGE WALLNUT</t>
  </si>
  <si>
    <t xml:space="preserve">BISCUIT</t>
  </si>
  <si>
    <t xml:space="preserve">BLACK CHERRY</t>
  </si>
  <si>
    <t xml:space="preserve">BLACK OAK</t>
  </si>
  <si>
    <t xml:space="preserve">BLACK SMOOTH</t>
  </si>
  <si>
    <t xml:space="preserve">COLOUR</t>
  </si>
  <si>
    <t xml:space="preserve">BLACK TEXTURE</t>
  </si>
  <si>
    <t xml:space="preserve">BLACK WALLNUT</t>
  </si>
  <si>
    <t xml:space="preserve">BLACK WOODGRAIN</t>
  </si>
  <si>
    <t xml:space="preserve">BLUE</t>
  </si>
  <si>
    <t xml:space="preserve">BLUE FIDDLEBACK</t>
  </si>
  <si>
    <t xml:space="preserve">BORDEAUX OAK</t>
  </si>
  <si>
    <t xml:space="preserve">BOSTON OAK</t>
  </si>
  <si>
    <t xml:space="preserve">BRUSHED ALUMINIUM</t>
  </si>
  <si>
    <t xml:space="preserve">BRUSHED GOLD</t>
  </si>
  <si>
    <t xml:space="preserve">BUCHE NATURAL</t>
  </si>
  <si>
    <t xml:space="preserve">BURGANDY MAHOGANY</t>
  </si>
  <si>
    <t xml:space="preserve">BURGANDY MAHOGANY WOO</t>
  </si>
  <si>
    <t xml:space="preserve">BURNT OAK</t>
  </si>
  <si>
    <t xml:space="preserve">CALVADOS</t>
  </si>
  <si>
    <t xml:space="preserve">CAMBRIDGE CHERRY</t>
  </si>
  <si>
    <t xml:space="preserve">CANYON MONUMENT OAK</t>
  </si>
  <si>
    <t xml:space="preserve">CAPPUCCINO</t>
  </si>
  <si>
    <t xml:space="preserve">CARMAGUE OAK</t>
  </si>
  <si>
    <t xml:space="preserve">CHARCOAL</t>
  </si>
  <si>
    <t xml:space="preserve">CHERRY</t>
  </si>
  <si>
    <t xml:space="preserve">CHERRY ROYALE</t>
  </si>
  <si>
    <t xml:space="preserve">CHERRY ROYALE (NEW)</t>
  </si>
  <si>
    <t xml:space="preserve">CLASSIC PEAR</t>
  </si>
  <si>
    <t xml:space="preserve">COLOUR RANGE</t>
  </si>
  <si>
    <t xml:space="preserve">WOODGRAINS UNIQUE</t>
  </si>
  <si>
    <t xml:space="preserve">COUNTRY OAK</t>
  </si>
  <si>
    <t xml:space="preserve">DARK WENGE</t>
  </si>
  <si>
    <t xml:space="preserve">EMERALD OAK</t>
  </si>
  <si>
    <t xml:space="preserve">ENTRAWOOD CHERRY</t>
  </si>
  <si>
    <t xml:space="preserve">ENYA WALLNUT</t>
  </si>
  <si>
    <t xml:space="preserve">ESPRESSO</t>
  </si>
  <si>
    <t xml:space="preserve">FIELD OAK</t>
  </si>
  <si>
    <t xml:space="preserve">FLORENZA</t>
  </si>
  <si>
    <t xml:space="preserve">FOLKSTONE GREY</t>
  </si>
  <si>
    <t xml:space="preserve">FUSION MAPLE</t>
  </si>
  <si>
    <t xml:space="preserve">GOTHIC ELM</t>
  </si>
  <si>
    <t xml:space="preserve">ALKOREN SOLID</t>
  </si>
  <si>
    <t xml:space="preserve">GRAPHITE SUEDETTE MAT</t>
  </si>
  <si>
    <t xml:space="preserve">GREEN WALLNUT</t>
  </si>
  <si>
    <t xml:space="preserve">GREY WILLOW</t>
  </si>
  <si>
    <t xml:space="preserve">HARVARD CHERRY</t>
  </si>
  <si>
    <t xml:space="preserve">HONDURAS</t>
  </si>
  <si>
    <t xml:space="preserve">HUNGARIAN ASH</t>
  </si>
  <si>
    <t xml:space="preserve">ICEBERG WHITE</t>
  </si>
  <si>
    <t xml:space="preserve">INDIAN EBONY</t>
  </si>
  <si>
    <t xml:space="preserve">COVARIN SOLID 350</t>
  </si>
  <si>
    <t xml:space="preserve">JASMIN</t>
  </si>
  <si>
    <t xml:space="preserve">LARICINA</t>
  </si>
  <si>
    <t xml:space="preserve">LEMON</t>
  </si>
  <si>
    <t xml:space="preserve">ALKORIN SOLID</t>
  </si>
  <si>
    <t xml:space="preserve">LIGHT GREY SUEDETTE</t>
  </si>
  <si>
    <t xml:space="preserve">LIGHT WENGE</t>
  </si>
  <si>
    <t xml:space="preserve">LIME WASH OAK</t>
  </si>
  <si>
    <t xml:space="preserve">LUNAR ASH</t>
  </si>
  <si>
    <t xml:space="preserve">MAPLE</t>
  </si>
  <si>
    <t xml:space="preserve">MAPLE GOLD</t>
  </si>
  <si>
    <t xml:space="preserve">MARA PLUM</t>
  </si>
  <si>
    <t xml:space="preserve">MEDIUM CREAM</t>
  </si>
  <si>
    <t xml:space="preserve">MEMPHIS CHERRY</t>
  </si>
  <si>
    <t xml:space="preserve">MOCCA</t>
  </si>
  <si>
    <t xml:space="preserve">NATURAL OAK</t>
  </si>
  <si>
    <t xml:space="preserve">NEW COIMBRA</t>
  </si>
  <si>
    <t xml:space="preserve">WOODGRAIN</t>
  </si>
  <si>
    <t xml:space="preserve">NOVA LAMB BEECH</t>
  </si>
  <si>
    <t xml:space="preserve">ECOREN SOLID</t>
  </si>
  <si>
    <t xml:space="preserve">OFF WHITE FROST</t>
  </si>
  <si>
    <t xml:space="preserve">OXFORD CHERRY</t>
  </si>
  <si>
    <t xml:space="preserve">PECAN</t>
  </si>
  <si>
    <t xml:space="preserve">PEPPERMINT</t>
  </si>
  <si>
    <t xml:space="preserve">PINK</t>
  </si>
  <si>
    <t xml:space="preserve">PINK BEECH</t>
  </si>
  <si>
    <t xml:space="preserve">PINK BUCHE</t>
  </si>
  <si>
    <t xml:space="preserve">PINK FIDDLEBACK</t>
  </si>
  <si>
    <t xml:space="preserve">PLANKED WALLNUT</t>
  </si>
  <si>
    <t xml:space="preserve">PLUM TREE</t>
  </si>
  <si>
    <t xml:space="preserve">ALKORIN PRINTED 350</t>
  </si>
  <si>
    <t xml:space="preserve">PORT MAPLE</t>
  </si>
  <si>
    <t xml:space="preserve">PURE WHITE</t>
  </si>
  <si>
    <t xml:space="preserve">RED</t>
  </si>
  <si>
    <t xml:space="preserve">RED ALDER</t>
  </si>
  <si>
    <t xml:space="preserve">RIVER WOOD</t>
  </si>
  <si>
    <t xml:space="preserve">ROMAN WALLNUT</t>
  </si>
  <si>
    <t xml:space="preserve">ROSEWOOD</t>
  </si>
  <si>
    <t xml:space="preserve">ROYAL BIRCH</t>
  </si>
  <si>
    <t xml:space="preserve">ROYAL MAHOGANY</t>
  </si>
  <si>
    <t xml:space="preserve">SAND</t>
  </si>
  <si>
    <t xml:space="preserve">COVERAN</t>
  </si>
  <si>
    <t xml:space="preserve">SAND MELLOWTOUCH MATT</t>
  </si>
  <si>
    <t xml:space="preserve">SERINGA</t>
  </si>
  <si>
    <t xml:space="preserve">SERINGA WOODGRAIN</t>
  </si>
  <si>
    <t xml:space="preserve">SHALE OAK</t>
  </si>
  <si>
    <t xml:space="preserve">SILVER</t>
  </si>
  <si>
    <t xml:space="preserve">SILVER ACACIA</t>
  </si>
  <si>
    <t xml:space="preserve">SMOKED CEDAR</t>
  </si>
  <si>
    <t xml:space="preserve">SNOW WHITE SMOOTH</t>
  </si>
  <si>
    <t xml:space="preserve">STORM GREY</t>
  </si>
  <si>
    <t xml:space="preserve">STRIPED BALSA</t>
  </si>
  <si>
    <t xml:space="preserve">STRIPED WENGE</t>
  </si>
  <si>
    <t xml:space="preserve">SUMMER OAK</t>
  </si>
  <si>
    <t xml:space="preserve">SUPER WHITE</t>
  </si>
  <si>
    <t xml:space="preserve">TANSAU MAPLE</t>
  </si>
  <si>
    <t xml:space="preserve">THERMO ASH</t>
  </si>
  <si>
    <t xml:space="preserve">TIDY CHERRY</t>
  </si>
  <si>
    <t xml:space="preserve">TIM LIME WASH</t>
  </si>
  <si>
    <t xml:space="preserve">TIMBAVATI WALNUT</t>
  </si>
  <si>
    <t xml:space="preserve">TURIN OAK</t>
  </si>
  <si>
    <t xml:space="preserve">ALKOREN</t>
  </si>
  <si>
    <t xml:space="preserve">VANILLA PALE</t>
  </si>
  <si>
    <t xml:space="preserve">VENZA OAK</t>
  </si>
  <si>
    <t xml:space="preserve">VIENNA MAPLE</t>
  </si>
  <si>
    <t xml:space="preserve">VIOLET</t>
  </si>
  <si>
    <t xml:space="preserve">WASHED SHALE</t>
  </si>
  <si>
    <t xml:space="preserve">WENGE CROSS GRAIN</t>
  </si>
  <si>
    <t xml:space="preserve">WHITE ALDER</t>
  </si>
  <si>
    <t xml:space="preserve">WHITE BEECH</t>
  </si>
  <si>
    <t xml:space="preserve">ALKORIN ECO</t>
  </si>
  <si>
    <t xml:space="preserve">WHITE FROST</t>
  </si>
  <si>
    <t xml:space="preserve">WHITE IVORY</t>
  </si>
  <si>
    <t xml:space="preserve">WHITE IVORY WOODGRAIN</t>
  </si>
  <si>
    <t xml:space="preserve">WHITE SATIN</t>
  </si>
  <si>
    <t xml:space="preserve">WHITE WOODGRAIN</t>
  </si>
  <si>
    <t xml:space="preserve">WILD APPLE</t>
  </si>
  <si>
    <t xml:space="preserve">WINDSOR CHERRY</t>
  </si>
  <si>
    <t xml:space="preserve">WISCONSIN WALLNUT</t>
  </si>
  <si>
    <t xml:space="preserve">GROUP B</t>
  </si>
  <si>
    <t xml:space="preserve">WOODGRAINS D/E</t>
  </si>
  <si>
    <t xml:space="preserve">AMERICAN WALLNUT DEEP EM</t>
  </si>
  <si>
    <t xml:space="preserve">BALSA DEEP EMBOSSED</t>
  </si>
  <si>
    <t xml:space="preserve">WOODGRAIN D/E</t>
  </si>
  <si>
    <t xml:space="preserve">BLACK CHERRY DEEP EMBOSSE</t>
  </si>
  <si>
    <t xml:space="preserve">COLOURS D/E</t>
  </si>
  <si>
    <t xml:space="preserve">BLACK DEEP EMBOSSED</t>
  </si>
  <si>
    <t xml:space="preserve">LINEAR</t>
  </si>
  <si>
    <t xml:space="preserve">BLACK LINEAR</t>
  </si>
  <si>
    <t xml:space="preserve">BURGANDY MAHOGANY DEEP</t>
  </si>
  <si>
    <t xml:space="preserve">BURNT OAK DEEP EMBOSSED</t>
  </si>
  <si>
    <t xml:space="preserve">CADBURY OAK LINEAR</t>
  </si>
  <si>
    <t xml:space="preserve">CAPPUCCINO LINEAR</t>
  </si>
  <si>
    <t xml:space="preserve">CLASSIC WHITE DEEP EMBOSSE</t>
  </si>
  <si>
    <t xml:space="preserve">COIMBRA LINEAR</t>
  </si>
  <si>
    <t xml:space="preserve">DARK WENGE DEEP EMBOSSED</t>
  </si>
  <si>
    <t xml:space="preserve">ESPRESSO DEEP EMBOSSED</t>
  </si>
  <si>
    <t xml:space="preserve">FOLKSTONE GREY LINEAR</t>
  </si>
  <si>
    <t xml:space="preserve">LARICINA DEEP EMBOSSED</t>
  </si>
  <si>
    <t xml:space="preserve">MAHOGANY</t>
  </si>
  <si>
    <t xml:space="preserve">MAPLE DEEP EMBOSSED</t>
  </si>
  <si>
    <t xml:space="preserve">MEDIUM CREAM DEEP EMBOS</t>
  </si>
  <si>
    <t xml:space="preserve">MEDIUM CREAM LINEAR</t>
  </si>
  <si>
    <t xml:space="preserve">MONUMENT OAK LINEAR</t>
  </si>
  <si>
    <t xml:space="preserve">NEW COIMBRA LINEAR</t>
  </si>
  <si>
    <t xml:space="preserve">NOVA WENGE DEEP EMBOSSE</t>
  </si>
  <si>
    <t xml:space="preserve">ALKOREN PRINTED 350MY</t>
  </si>
  <si>
    <t xml:space="preserve">OCEANIC A</t>
  </si>
  <si>
    <t xml:space="preserve">PACIFIC A</t>
  </si>
  <si>
    <t xml:space="preserve">PACIFIC B</t>
  </si>
  <si>
    <t xml:space="preserve">PAINTBRUSH CHAMPAGNE</t>
  </si>
  <si>
    <t xml:space="preserve">METALIC PEARL WG</t>
  </si>
  <si>
    <t xml:space="preserve">PEARL ESSENCE</t>
  </si>
  <si>
    <t xml:space="preserve">METALIC PEARL WG D/E</t>
  </si>
  <si>
    <t xml:space="preserve">PEARL ESSENCE DEEP EMBOSS</t>
  </si>
  <si>
    <t xml:space="preserve">PEARL WOODGRAIN</t>
  </si>
  <si>
    <t xml:space="preserve">SMOKED CEDAR DEEP EMBOSS</t>
  </si>
  <si>
    <t xml:space="preserve">STRIPED WENGE DEEP EMBOSS</t>
  </si>
  <si>
    <t xml:space="preserve">SUMMER OAK DEEP EMBOSSE</t>
  </si>
  <si>
    <t xml:space="preserve">VALINTINO OAK</t>
  </si>
  <si>
    <t xml:space="preserve">VERZASCA OAK LINEAR</t>
  </si>
  <si>
    <t xml:space="preserve">GROUP C</t>
  </si>
  <si>
    <t xml:space="preserve">WHIRL</t>
  </si>
  <si>
    <t xml:space="preserve">ALUMINIUM WHIRL</t>
  </si>
  <si>
    <t xml:space="preserve">COVAREN PRINTED</t>
  </si>
  <si>
    <t xml:space="preserve">AMATI PC -DARK ITALIAN WALL</t>
  </si>
  <si>
    <t xml:space="preserve">PETAL</t>
  </si>
  <si>
    <t xml:space="preserve">BLACK PETAL</t>
  </si>
  <si>
    <t xml:space="preserve">BRONZE WHIRL</t>
  </si>
  <si>
    <t xml:space="preserve">BURGANDY WAVE</t>
  </si>
  <si>
    <t xml:space="preserve">SOFT TOUCH METALLIC</t>
  </si>
  <si>
    <t xml:space="preserve">CHERRY METALLIC</t>
  </si>
  <si>
    <t xml:space="preserve">COVAREN PRINTED 350</t>
  </si>
  <si>
    <t xml:space="preserve">COUNTRY STYLE</t>
  </si>
  <si>
    <t xml:space="preserve">DARK OKASHA REALISTIC PORE</t>
  </si>
  <si>
    <t xml:space="preserve">DRIFTWOOD 1</t>
  </si>
  <si>
    <t xml:space="preserve">DRIFTWOOD 2</t>
  </si>
  <si>
    <t xml:space="preserve">EXOTIC CHERRY</t>
  </si>
  <si>
    <t xml:space="preserve">LANCELOT C</t>
  </si>
  <si>
    <t xml:space="preserve">MAGELLAN VINTAGE NATURAL</t>
  </si>
  <si>
    <t xml:space="preserve">MALI WENGE NATURAL</t>
  </si>
  <si>
    <t xml:space="preserve">METALLIC KHAKI</t>
  </si>
  <si>
    <t xml:space="preserve">MOUNTAIN LARCH FINO</t>
  </si>
  <si>
    <t xml:space="preserve">PEARL ESSENCE WAVE</t>
  </si>
  <si>
    <t xml:space="preserve">PECAN SNOW WHITE</t>
  </si>
  <si>
    <t xml:space="preserve">RAINBOW ASH</t>
  </si>
  <si>
    <t xml:space="preserve">WHITE PETAL</t>
  </si>
  <si>
    <t xml:space="preserve">GROUP D</t>
  </si>
  <si>
    <t xml:space="preserve">COVAREN HG SOLID 500</t>
  </si>
  <si>
    <t xml:space="preserve">ARCTIC WHITE HIGH GLOSS 50</t>
  </si>
  <si>
    <t xml:space="preserve">HG COLOURS</t>
  </si>
  <si>
    <t xml:space="preserve">BLACK HIGH GLOSS PET</t>
  </si>
  <si>
    <t xml:space="preserve">BURGANDY HIGH GLOSS</t>
  </si>
  <si>
    <t xml:space="preserve">CIRUS</t>
  </si>
  <si>
    <t xml:space="preserve">CREAM HIGH GLOSS</t>
  </si>
  <si>
    <t xml:space="preserve">JASMIN HIGH GLOSS 500MIC</t>
  </si>
  <si>
    <t xml:space="preserve">MINT HIGH GLOSS</t>
  </si>
  <si>
    <t xml:space="preserve">OLIVE HIGH GLOSS</t>
  </si>
  <si>
    <t xml:space="preserve">RED HIGH GLOSS</t>
  </si>
  <si>
    <t xml:space="preserve">HG COLOUR</t>
  </si>
  <si>
    <t xml:space="preserve">WHITE HIGH GLOSS EXTERIOR</t>
  </si>
  <si>
    <t xml:space="preserve">WOLFRAM GREY HIGH GLOSS 5</t>
  </si>
  <si>
    <t xml:space="preserve">GROUP D ECONO</t>
  </si>
  <si>
    <t xml:space="preserve">HG 400</t>
  </si>
  <si>
    <t xml:space="preserve">AGAVE HG</t>
  </si>
  <si>
    <t xml:space="preserve">BILBERGIA HIGH GLOSS 400MI</t>
  </si>
  <si>
    <t xml:space="preserve">CALLA BIANCA HIGH GLOSS 40</t>
  </si>
  <si>
    <t xml:space="preserve">WHITE HIGH GLOSS 400MIC</t>
  </si>
  <si>
    <t xml:space="preserve">GROUP E</t>
  </si>
  <si>
    <t xml:space="preserve">HG WOODGRAINS</t>
  </si>
  <si>
    <t xml:space="preserve">BLACK WALLNUT HIGH GLOSS</t>
  </si>
  <si>
    <t xml:space="preserve">BURL WALNUT HIGH GLOSS</t>
  </si>
  <si>
    <t xml:space="preserve">FLOWER ART HIGH GLOSS 500</t>
  </si>
  <si>
    <t xml:space="preserve">LIGHT CHERRY</t>
  </si>
  <si>
    <t xml:space="preserve">LIGHT OLIVE HIGH GLOSS</t>
  </si>
  <si>
    <t xml:space="preserve">REGAL OAK HIGH GLOSS</t>
  </si>
  <si>
    <t xml:space="preserve">VIENNA MAPLE HIGH GLOSS</t>
  </si>
  <si>
    <t xml:space="preserve">GROUP F</t>
  </si>
  <si>
    <t xml:space="preserve">HG ANGEL DUST</t>
  </si>
  <si>
    <t xml:space="preserve">BLACK ANGEL DUST HIGH GLOS</t>
  </si>
  <si>
    <t xml:space="preserve">SILVER ANGEL DUST HIGH GLO</t>
  </si>
  <si>
    <t xml:space="preserve">SKY ANGEL DUST HIGH GLOSS</t>
  </si>
  <si>
    <t xml:space="preserve">VIOLET ANGEL DUST HIGH GLO</t>
  </si>
  <si>
    <t xml:space="preserve">GROUP G</t>
  </si>
  <si>
    <t xml:space="preserve">SOFT TOUCH WOODGRAIN</t>
  </si>
  <si>
    <t xml:space="preserve">BIRCH SOFT TOUCH</t>
  </si>
  <si>
    <t xml:space="preserve">MONTEGO PEAR SOFT TOUCH</t>
  </si>
  <si>
    <t xml:space="preserve">PLUM SOFT TOUCH</t>
  </si>
  <si>
    <t xml:space="preserve">Full name</t>
  </si>
  <si>
    <t xml:space="preserve">Abbreviation</t>
  </si>
  <si>
    <t xml:space="preserve">Super White</t>
  </si>
  <si>
    <t xml:space="preserve">Peen</t>
  </si>
  <si>
    <t xml:space="preserve">White Masonite</t>
  </si>
  <si>
    <t xml:space="preserve">Brown Masonite</t>
  </si>
  <si>
    <t xml:space="preserve">Commercial Chipboard</t>
  </si>
  <si>
    <t xml:space="preserve">Novobronze Chipboard</t>
  </si>
  <si>
    <t xml:space="preserve">Superwood MDF</t>
  </si>
  <si>
    <t xml:space="preserve">Plywood</t>
  </si>
  <si>
    <t xml:space="preserve">African Wenge</t>
  </si>
  <si>
    <t xml:space="preserve">Linear</t>
  </si>
  <si>
    <t xml:space="preserve">American Walnut</t>
  </si>
  <si>
    <t xml:space="preserve">Austrian Oak</t>
  </si>
  <si>
    <t xml:space="preserve">Alpine</t>
  </si>
  <si>
    <t xml:space="preserve">Text</t>
  </si>
  <si>
    <t xml:space="preserve">Bavarian Beech</t>
  </si>
  <si>
    <t xml:space="preserve">Ashwood</t>
  </si>
  <si>
    <t xml:space="preserve">Executive</t>
  </si>
  <si>
    <t xml:space="preserve">Black Cherry</t>
  </si>
  <si>
    <t xml:space="preserve">Bodensee Cherry</t>
  </si>
  <si>
    <t xml:space="preserve">Burgan Mahogony</t>
  </si>
  <si>
    <t xml:space="preserve">Burnt Oak</t>
  </si>
  <si>
    <t xml:space="preserve">Cadbury Oak</t>
  </si>
  <si>
    <t xml:space="preserve">Canadian Maple</t>
  </si>
  <si>
    <t xml:space="preserve">Cappuccino</t>
  </si>
  <si>
    <t xml:space="preserve">Cherry Royale</t>
  </si>
  <si>
    <t xml:space="preserve">Coimbra</t>
  </si>
  <si>
    <t xml:space="preserve">Drift Wood</t>
  </si>
  <si>
    <t xml:space="preserve">Duke Mahogony</t>
  </si>
  <si>
    <t xml:space="preserve">Enya Walnut</t>
  </si>
  <si>
    <t xml:space="preserve">Espresso</t>
  </si>
  <si>
    <t xml:space="preserve">Folkstone Grey</t>
  </si>
  <si>
    <t xml:space="preserve">French Walnut</t>
  </si>
  <si>
    <t xml:space="preserve">Harvard Cherry</t>
  </si>
  <si>
    <t xml:space="preserve">Iceburg White</t>
  </si>
  <si>
    <t xml:space="preserve">Indian Ebony</t>
  </si>
  <si>
    <t xml:space="preserve">Laricina</t>
  </si>
  <si>
    <t xml:space="preserve">Light Cherry</t>
  </si>
  <si>
    <t xml:space="preserve">Lunar Ash</t>
  </si>
  <si>
    <t xml:space="preserve">Medium Cream</t>
  </si>
  <si>
    <t xml:space="preserve">Memphis Cherry</t>
  </si>
  <si>
    <t xml:space="preserve">Monument Oak</t>
  </si>
  <si>
    <t xml:space="preserve">Mozambique Wenge</t>
  </si>
  <si>
    <t xml:space="preserve">Natural Oak</t>
  </si>
  <si>
    <t xml:space="preserve">Plum Tree</t>
  </si>
  <si>
    <t xml:space="preserve">Pure White</t>
  </si>
  <si>
    <t xml:space="preserve">Red Alder</t>
  </si>
  <si>
    <t xml:space="preserve">Royal Cherry</t>
  </si>
  <si>
    <t xml:space="preserve">Royal Mahogony</t>
  </si>
  <si>
    <t xml:space="preserve">Shale Oak</t>
  </si>
  <si>
    <t xml:space="preserve">Silver Acacia</t>
  </si>
  <si>
    <t xml:space="preserve">Smoked Cedar</t>
  </si>
  <si>
    <t xml:space="preserve">Sonoma Oak</t>
  </si>
  <si>
    <t xml:space="preserve">Storm Grey</t>
  </si>
  <si>
    <t xml:space="preserve">Summer Oak</t>
  </si>
  <si>
    <t xml:space="preserve">Super Black</t>
  </si>
  <si>
    <t xml:space="preserve">Supreme White</t>
  </si>
  <si>
    <t xml:space="preserve">Vancouver Maple</t>
  </si>
  <si>
    <t xml:space="preserve">Venza Oak</t>
  </si>
  <si>
    <t xml:space="preserve">Verzaska Oak</t>
  </si>
  <si>
    <t xml:space="preserve">Washed Shale</t>
  </si>
  <si>
    <t xml:space="preserve">Windsor Cherry</t>
  </si>
  <si>
    <t xml:space="preserve">Windsor Grey</t>
  </si>
  <si>
    <t xml:space="preserve">Wisconson Walnut</t>
  </si>
  <si>
    <t xml:space="preserve">Full Name</t>
  </si>
  <si>
    <t xml:space="preserve">Brushed Aluminium</t>
  </si>
  <si>
    <t xml:space="preserve">Drawer</t>
  </si>
  <si>
    <t xml:space="preserve">-</t>
  </si>
  <si>
    <t xml:space="preserve">Deco Panel</t>
  </si>
  <si>
    <t xml:space="preserve">Pr-Deep Cut</t>
  </si>
  <si>
    <t xml:space="preserve">Pr-Euro Soft</t>
  </si>
  <si>
    <t xml:space="preserve">Pr-Euro Square</t>
  </si>
  <si>
    <t xml:space="preserve">Pr-Quaker</t>
  </si>
  <si>
    <t xml:space="preserve">Pr-Quaker Farm Style</t>
  </si>
  <si>
    <t xml:space="preserve">Pr-Shaker</t>
  </si>
  <si>
    <t xml:space="preserve">Pr-Shaker Farm Style</t>
  </si>
  <si>
    <t xml:space="preserve">Pr-Standard</t>
  </si>
  <si>
    <t xml:space="preserve">Bevel</t>
  </si>
  <si>
    <t xml:space="preserve">Bevel 45</t>
  </si>
  <si>
    <t xml:space="preserve">Bullnose X4</t>
  </si>
  <si>
    <t xml:space="preserve">Chokka</t>
  </si>
  <si>
    <t xml:space="preserve">Classic</t>
  </si>
  <si>
    <t xml:space="preserve">Colonial</t>
  </si>
  <si>
    <t xml:space="preserve">Diamond</t>
  </si>
  <si>
    <t xml:space="preserve">Double Colonial</t>
  </si>
  <si>
    <t xml:space="preserve">Ethnic</t>
  </si>
  <si>
    <t xml:space="preserve">Gable</t>
  </si>
  <si>
    <t xml:space="preserve">Modern</t>
  </si>
  <si>
    <t xml:space="preserve">Momo</t>
  </si>
  <si>
    <t xml:space="preserve">Momo Outside Profile</t>
  </si>
  <si>
    <t xml:space="preserve">Regal</t>
  </si>
  <si>
    <t xml:space="preserve">Shaker Farmhouse 16mm</t>
  </si>
  <si>
    <t xml:space="preserve">Shaker Square 16mm</t>
  </si>
  <si>
    <t xml:space="preserve">Square</t>
  </si>
  <si>
    <t xml:space="preserve">Std Edge Profile</t>
  </si>
  <si>
    <t xml:space="preserve">Tudor</t>
  </si>
  <si>
    <t xml:space="preserve">Wabble</t>
  </si>
  <si>
    <t xml:space="preserve">Wedge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</si>
</sst>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.00"/>
    <numFmt numFmtId="166" formatCode="[$-F800]dddd&quot;, &quot;mmmm\ dd&quot;, &quot;yyyy"/>
    <numFmt numFmtId="167" formatCode="\(000\)000\-0000"/>
    <numFmt numFmtId="168" formatCode="0.0"/>
    <numFmt numFmtId="169" formatCode="###,###,###"/>
    <numFmt numFmtId="170" formatCode="0"/>
    <numFmt numFmtId="171" formatCode="General"/>
    <numFmt numFmtId="172" formatCode="yyyy/mm/dd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7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b val="true"/>
      <u val="single"/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0.5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8"/>
      <color rgb="FF000000"/>
      <name val="Arial Narrow"/>
      <family val="2"/>
      <charset val="1"/>
    </font>
    <font>
      <u val="single"/>
      <sz val="9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EDEBE0"/>
      </patternFill>
    </fill>
    <fill>
      <patternFill patternType="solid">
        <fgColor rgb="FF000000"/>
        <bgColor rgb="FF003300"/>
      </patternFill>
    </fill>
  </fills>
  <borders count="7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dashed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 style="medium"/>
      <right style="dashed"/>
      <top style="hair"/>
      <bottom style="hair"/>
      <diagonal/>
    </border>
    <border diagonalUp="false" diagonalDown="false">
      <left style="dashed"/>
      <right/>
      <top style="hair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dashed"/>
      <top style="hair"/>
      <bottom style="hair"/>
      <diagonal/>
    </border>
    <border diagonalUp="false" diagonalDown="false">
      <left style="dashed"/>
      <right style="medium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medium"/>
      <right/>
      <top style="hair"/>
      <bottom/>
      <diagonal/>
    </border>
    <border diagonalUp="false" diagonalDown="false">
      <left style="dashed"/>
      <right/>
      <top style="hair"/>
      <bottom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dashed"/>
      <top style="hair"/>
      <bottom/>
      <diagonal/>
    </border>
    <border diagonalUp="false" diagonalDown="false">
      <left style="dashed"/>
      <right style="medium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dotted"/>
      <top style="medium"/>
      <bottom style="medium"/>
      <diagonal/>
    </border>
    <border diagonalUp="false" diagonalDown="false">
      <left style="dotted"/>
      <right style="dotted"/>
      <top style="medium"/>
      <bottom style="medium"/>
      <diagonal/>
    </border>
    <border diagonalUp="false" diagonalDown="false">
      <left style="dotted"/>
      <right style="medium"/>
      <top style="medium"/>
      <bottom style="medium"/>
      <diagonal/>
    </border>
    <border diagonalUp="false" diagonalDown="false">
      <left style="dotted"/>
      <right style="thin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dotted"/>
      <top style="medium"/>
      <bottom style="medium"/>
      <diagonal/>
    </border>
    <border diagonalUp="false" diagonalDown="false">
      <left/>
      <right style="dotted"/>
      <top/>
      <bottom/>
      <diagonal/>
    </border>
    <border diagonalUp="false" diagonalDown="false">
      <left style="dotted"/>
      <right style="dotted"/>
      <top/>
      <bottom/>
      <diagonal/>
    </border>
    <border diagonalUp="false" diagonalDown="false">
      <left style="dotted"/>
      <right/>
      <top/>
      <bottom/>
      <diagonal/>
    </border>
    <border diagonalUp="false" diagonalDown="false">
      <left style="medium"/>
      <right style="dotted"/>
      <top/>
      <bottom/>
      <diagonal/>
    </border>
    <border diagonalUp="false" diagonalDown="false">
      <left style="dotted"/>
      <right style="medium"/>
      <top/>
      <bottom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dotted"/>
      <top style="hair"/>
      <bottom style="hair"/>
      <diagonal/>
    </border>
    <border diagonalUp="false" diagonalDown="false">
      <left style="dotted"/>
      <right style="dotted"/>
      <top style="hair"/>
      <bottom style="hair"/>
      <diagonal/>
    </border>
    <border diagonalUp="false" diagonalDown="false">
      <left style="dotted"/>
      <right/>
      <top style="hair"/>
      <bottom style="hair"/>
      <diagonal/>
    </border>
    <border diagonalUp="false" diagonalDown="false">
      <left style="dotted"/>
      <right style="medium"/>
      <top style="hair"/>
      <bottom style="hair"/>
      <diagonal/>
    </border>
    <border diagonalUp="false" diagonalDown="false">
      <left style="thin"/>
      <right style="dotted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dotted"/>
      <top style="hair"/>
      <bottom/>
      <diagonal/>
    </border>
    <border diagonalUp="false" diagonalDown="false">
      <left style="dotted"/>
      <right style="dotted"/>
      <top style="hair"/>
      <bottom/>
      <diagonal/>
    </border>
    <border diagonalUp="false" diagonalDown="false">
      <left style="dotted"/>
      <right/>
      <top style="hair"/>
      <bottom/>
      <diagonal/>
    </border>
    <border diagonalUp="false" diagonalDown="false">
      <left style="medium"/>
      <right style="dashed"/>
      <top style="hair"/>
      <bottom/>
      <diagonal/>
    </border>
    <border diagonalUp="false" diagonalDown="false">
      <left style="dotted"/>
      <right style="medium"/>
      <top style="hair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>
        <color rgb="FFB0B5B9"/>
      </left>
      <right/>
      <top/>
      <bottom style="thin">
        <color rgb="FFEDEBE0"/>
      </bottom>
      <diagonal/>
    </border>
    <border diagonalUp="false" diagonalDown="false">
      <left style="thin">
        <color rgb="FFEDEBE0"/>
      </left>
      <right/>
      <top style="thin">
        <color rgb="FFEDEBE0"/>
      </top>
      <bottom style="thin">
        <color rgb="FFEDEBE0"/>
      </bottom>
      <diagonal/>
    </border>
    <border diagonalUp="false" diagonalDown="false">
      <left/>
      <right/>
      <top style="thin">
        <color rgb="FFEDEBE0"/>
      </top>
      <bottom style="thin">
        <color rgb="FFA6A6A6"/>
      </bottom>
      <diagonal/>
    </border>
    <border diagonalUp="false" diagonalDown="false">
      <left style="thin">
        <color rgb="FFB0B5B9"/>
      </left>
      <right/>
      <top style="thin">
        <color rgb="FFA6A6A6"/>
      </top>
      <bottom style="thin">
        <color rgb="FFEDEBE0"/>
      </bottom>
      <diagonal/>
    </border>
    <border diagonalUp="false" diagonalDown="false">
      <left style="thin">
        <color rgb="FFEDEBE0"/>
      </left>
      <right/>
      <top style="thin">
        <color rgb="FFEDEBE0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5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8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9" fillId="2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7" fontId="7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0" borderId="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3" fillId="0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5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4" fillId="0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4" fillId="0" borderId="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true"/>
    </xf>
    <xf numFmtId="164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8" fontId="5" fillId="0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4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1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4" fillId="0" borderId="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4" fillId="0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4" fillId="0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4" fillId="0" borderId="1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5" fillId="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6" fillId="0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5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2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0" borderId="1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0" borderId="22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0" fillId="0" borderId="23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9" fontId="10" fillId="0" borderId="24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9" fontId="10" fillId="0" borderId="25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70" fontId="10" fillId="0" borderId="26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0" fillId="0" borderId="27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0" fillId="0" borderId="28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0" fillId="0" borderId="29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70" fontId="10" fillId="0" borderId="30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70" fontId="10" fillId="0" borderId="23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70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0" fillId="0" borderId="31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8" fillId="0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0" borderId="32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0" fillId="0" borderId="33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9" fontId="10" fillId="0" borderId="34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70" fontId="10" fillId="0" borderId="35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0" fillId="0" borderId="36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0" fillId="0" borderId="37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0" fillId="0" borderId="38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0" fillId="0" borderId="39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70" fontId="10" fillId="0" borderId="40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70" fontId="10" fillId="0" borderId="33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1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7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72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7" fontId="7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7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10" fillId="0" borderId="4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0" borderId="4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0" borderId="4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0" borderId="4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0" borderId="4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10" fillId="0" borderId="4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0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0" borderId="4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0" borderId="1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tru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0" borderId="4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0" borderId="4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0" borderId="5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8" fillId="0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0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0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0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0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0" borderId="54" xfId="0" applyFont="tru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10" fillId="0" borderId="55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0" fillId="0" borderId="56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70" fontId="10" fillId="0" borderId="54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70" fontId="10" fillId="0" borderId="57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70" fontId="10" fillId="0" borderId="58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70" fontId="10" fillId="0" borderId="59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71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0" fillId="0" borderId="60" xfId="0" applyFont="tru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10" fillId="0" borderId="61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0" fillId="0" borderId="62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9" fontId="10" fillId="0" borderId="63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70" fontId="10" fillId="0" borderId="60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70" fontId="10" fillId="0" borderId="64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1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3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0" fontId="1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1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19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9" fillId="0" borderId="0" xfId="0" applyFont="true" applyBorder="false" applyAlignment="true" applyProtection="true">
      <alignment horizontal="left" vertical="center" textRotation="0" wrapText="true" indent="0" shrinkToFit="false"/>
      <protection locked="true" hidden="true"/>
    </xf>
    <xf numFmtId="164" fontId="18" fillId="2" borderId="3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70" fontId="19" fillId="2" borderId="2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19" fillId="2" borderId="2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19" fillId="2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8" fillId="0" borderId="3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19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8" fillId="2" borderId="3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19" fillId="2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2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9" fillId="2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3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9" fillId="2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9" fillId="2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9" fillId="2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8" fillId="0" borderId="6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9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9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9" fillId="0" borderId="6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1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8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67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10" fillId="0" borderId="6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6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7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0" borderId="7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0B5B9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DEBE0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228240</xdr:colOff>
      <xdr:row>9</xdr:row>
      <xdr:rowOff>92880</xdr:rowOff>
    </xdr:from>
    <xdr:to>
      <xdr:col>3</xdr:col>
      <xdr:colOff>394920</xdr:colOff>
      <xdr:row>9</xdr:row>
      <xdr:rowOff>188640</xdr:rowOff>
    </xdr:to>
    <xdr:sp>
      <xdr:nvSpPr>
        <xdr:cNvPr id="0" name="Bent Arrow 13"/>
        <xdr:cNvSpPr/>
      </xdr:nvSpPr>
      <xdr:spPr>
        <a:xfrm flipH="1" rot="16200000">
          <a:off x="2168280" y="1257120"/>
          <a:ext cx="95760" cy="166680"/>
        </a:xfrm>
        <a:prstGeom prst="bentArrow">
          <a:avLst>
            <a:gd name="adj1" fmla="val 25000"/>
            <a:gd name="adj2" fmla="val 25000"/>
            <a:gd name="adj3" fmla="val 25000"/>
            <a:gd name="adj4" fmla="val 43750"/>
          </a:avLst>
        </a:prstGeom>
        <a:solidFill>
          <a:srgbClr val="ffffff"/>
        </a:solidFill>
        <a:ln w="12700">
          <a:solidFill>
            <a:srgbClr val="80808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386640</xdr:colOff>
      <xdr:row>9</xdr:row>
      <xdr:rowOff>101160</xdr:rowOff>
    </xdr:from>
    <xdr:to>
      <xdr:col>8</xdr:col>
      <xdr:colOff>17640</xdr:colOff>
      <xdr:row>9</xdr:row>
      <xdr:rowOff>105120</xdr:rowOff>
    </xdr:to>
    <xdr:sp>
      <xdr:nvSpPr>
        <xdr:cNvPr id="1" name="Straight Connector 16"/>
        <xdr:cNvSpPr/>
      </xdr:nvSpPr>
      <xdr:spPr>
        <a:xfrm flipV="1">
          <a:off x="2291760" y="1300680"/>
          <a:ext cx="2413080" cy="3960"/>
        </a:xfrm>
        <a:prstGeom prst="line">
          <a:avLst/>
        </a:prstGeom>
        <a:ln w="34925">
          <a:solidFill>
            <a:srgbClr val="808080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7</xdr:col>
      <xdr:colOff>348840</xdr:colOff>
      <xdr:row>9</xdr:row>
      <xdr:rowOff>91800</xdr:rowOff>
    </xdr:from>
    <xdr:to>
      <xdr:col>8</xdr:col>
      <xdr:colOff>151920</xdr:colOff>
      <xdr:row>9</xdr:row>
      <xdr:rowOff>187560</xdr:rowOff>
    </xdr:to>
    <xdr:sp>
      <xdr:nvSpPr>
        <xdr:cNvPr id="2" name="Bent Arrow 17"/>
        <xdr:cNvSpPr/>
      </xdr:nvSpPr>
      <xdr:spPr>
        <a:xfrm rot="5400000">
          <a:off x="4703040" y="1251360"/>
          <a:ext cx="95760" cy="176040"/>
        </a:xfrm>
        <a:prstGeom prst="bentArrow">
          <a:avLst>
            <a:gd name="adj1" fmla="val 25000"/>
            <a:gd name="adj2" fmla="val 25000"/>
            <a:gd name="adj3" fmla="val 25000"/>
            <a:gd name="adj4" fmla="val 43750"/>
          </a:avLst>
        </a:prstGeom>
        <a:solidFill>
          <a:srgbClr val="ffffff"/>
        </a:solidFill>
        <a:ln w="12700">
          <a:solidFill>
            <a:srgbClr val="80808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228240</xdr:colOff>
      <xdr:row>2</xdr:row>
      <xdr:rowOff>92880</xdr:rowOff>
    </xdr:from>
    <xdr:to>
      <xdr:col>3</xdr:col>
      <xdr:colOff>394920</xdr:colOff>
      <xdr:row>2</xdr:row>
      <xdr:rowOff>188640</xdr:rowOff>
    </xdr:to>
    <xdr:sp>
      <xdr:nvSpPr>
        <xdr:cNvPr id="3" name="Bent Arrow 1"/>
        <xdr:cNvSpPr/>
      </xdr:nvSpPr>
      <xdr:spPr>
        <a:xfrm flipH="1" rot="16200000">
          <a:off x="3640320" y="590400"/>
          <a:ext cx="95760" cy="166680"/>
        </a:xfrm>
        <a:prstGeom prst="bentArrow">
          <a:avLst>
            <a:gd name="adj1" fmla="val 25000"/>
            <a:gd name="adj2" fmla="val 25000"/>
            <a:gd name="adj3" fmla="val 25000"/>
            <a:gd name="adj4" fmla="val 43750"/>
          </a:avLst>
        </a:prstGeom>
        <a:solidFill>
          <a:srgbClr val="ffffff"/>
        </a:solidFill>
        <a:ln w="12700">
          <a:solidFill>
            <a:srgbClr val="80808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385920</xdr:colOff>
      <xdr:row>2</xdr:row>
      <xdr:rowOff>101160</xdr:rowOff>
    </xdr:from>
    <xdr:to>
      <xdr:col>8</xdr:col>
      <xdr:colOff>16920</xdr:colOff>
      <xdr:row>2</xdr:row>
      <xdr:rowOff>105120</xdr:rowOff>
    </xdr:to>
    <xdr:sp>
      <xdr:nvSpPr>
        <xdr:cNvPr id="4" name="Straight Connector 2"/>
        <xdr:cNvSpPr/>
      </xdr:nvSpPr>
      <xdr:spPr>
        <a:xfrm flipV="1">
          <a:off x="3763440" y="633960"/>
          <a:ext cx="3622320" cy="3960"/>
        </a:xfrm>
        <a:prstGeom prst="line">
          <a:avLst/>
        </a:prstGeom>
        <a:ln w="34925">
          <a:solidFill>
            <a:srgbClr val="808080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7</xdr:col>
      <xdr:colOff>348840</xdr:colOff>
      <xdr:row>2</xdr:row>
      <xdr:rowOff>91800</xdr:rowOff>
    </xdr:from>
    <xdr:to>
      <xdr:col>8</xdr:col>
      <xdr:colOff>151920</xdr:colOff>
      <xdr:row>2</xdr:row>
      <xdr:rowOff>187560</xdr:rowOff>
    </xdr:to>
    <xdr:sp>
      <xdr:nvSpPr>
        <xdr:cNvPr id="5" name="Bent Arrow 3"/>
        <xdr:cNvSpPr/>
      </xdr:nvSpPr>
      <xdr:spPr>
        <a:xfrm rot="5400000">
          <a:off x="7345080" y="545040"/>
          <a:ext cx="95760" cy="255600"/>
        </a:xfrm>
        <a:prstGeom prst="bentArrow">
          <a:avLst>
            <a:gd name="adj1" fmla="val 25000"/>
            <a:gd name="adj2" fmla="val 25000"/>
            <a:gd name="adj3" fmla="val 25000"/>
            <a:gd name="adj4" fmla="val 43750"/>
          </a:avLst>
        </a:prstGeom>
        <a:solidFill>
          <a:srgbClr val="ffffff"/>
        </a:solidFill>
        <a:ln w="12700">
          <a:solidFill>
            <a:srgbClr val="80808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ables/table1.xml><?xml version="1.0" encoding="utf-8"?>
<table xmlns="http://schemas.openxmlformats.org/spreadsheetml/2006/main" id="1" name="Table1" displayName="Table1" ref="A1:C213" headerRowCount="1" totalsRowCount="0" totalsRowShown="0">
  <autoFilter ref="A1:C213"/>
  <tableColumns count="3">
    <tableColumn id="1" name="Class"/>
    <tableColumn id="2" name="Description"/>
    <tableColumn id="3" name="Finish"/>
  </tableColumns>
</table>
</file>

<file path=xl/tables/table2.xml><?xml version="1.0" encoding="utf-8"?>
<table xmlns="http://schemas.openxmlformats.org/spreadsheetml/2006/main" id="2" name="Table10" displayName="Table10" ref="A12:N455" headerRowCount="1" totalsRowCount="0" totalsRowShown="0">
  <autoFilter ref="A12:N455"/>
  <tableColumns count="14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</tableColumns>
</table>
</file>

<file path=xl/tables/table3.xml><?xml version="1.0" encoding="utf-8"?>
<table xmlns="http://schemas.openxmlformats.org/spreadsheetml/2006/main" id="3" name="Table9" displayName="Table9" ref="A10:O241" headerRowCount="1" totalsRowCount="0" totalsRowShown="0">
  <autoFilter ref="A10:O241"/>
  <tableColumns count="15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83"/>
    <tableColumn id="10" name="Column82"/>
    <tableColumn id="11" name="Column9"/>
    <tableColumn id="12" name="Column10"/>
    <tableColumn id="13" name="Column102"/>
    <tableColumn id="14" name="Column103"/>
    <tableColumn id="15" name="Column11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2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3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U45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25" topLeftCell="A126" activePane="bottomLeft" state="frozen"/>
      <selection pane="topLeft" activeCell="A1" activeCellId="0" sqref="A1"/>
      <selection pane="bottomLeft" activeCell="C126" activeCellId="0" sqref="C126"/>
    </sheetView>
  </sheetViews>
  <sheetFormatPr defaultColWidth="9.1484375" defaultRowHeight="16.7" zeroHeight="false" outlineLevelRow="1" outlineLevelCol="0"/>
  <cols>
    <col collapsed="false" customWidth="true" hidden="false" outlineLevel="0" max="1" min="1" style="1" width="3.3"/>
    <col collapsed="false" customWidth="true" hidden="false" outlineLevel="0" max="2" min="2" style="2" width="11.57"/>
    <col collapsed="false" customWidth="true" hidden="false" outlineLevel="0" max="3" min="3" style="2" width="12.14"/>
    <col collapsed="false" customWidth="true" hidden="false" outlineLevel="0" max="4" min="4" style="3" width="9"/>
    <col collapsed="false" customWidth="true" hidden="false" outlineLevel="0" max="5" min="5" style="2" width="9"/>
    <col collapsed="false" customWidth="true" hidden="false" outlineLevel="0" max="6" min="6" style="4" width="4.57"/>
    <col collapsed="false" customWidth="true" hidden="false" outlineLevel="0" max="7" min="7" style="2" width="11.57"/>
    <col collapsed="false" customWidth="true" hidden="false" outlineLevel="0" max="8" min="8" style="2" width="5.28"/>
    <col collapsed="false" customWidth="true" hidden="false" outlineLevel="0" max="9" min="9" style="3" width="4.14"/>
    <col collapsed="false" customWidth="true" hidden="false" outlineLevel="0" max="11" min="10" style="2" width="4.14"/>
    <col collapsed="false" customWidth="true" hidden="false" outlineLevel="0" max="13" min="12" style="2" width="4.57"/>
    <col collapsed="false" customWidth="true" hidden="false" outlineLevel="0" max="14" min="14" style="2" width="5.57"/>
    <col collapsed="false" customWidth="true" hidden="true" outlineLevel="0" max="15" min="15" style="2" width="8.71"/>
    <col collapsed="false" customWidth="true" hidden="true" outlineLevel="0" max="16" min="16" style="5" width="8.71"/>
    <col collapsed="false" customWidth="true" hidden="true" outlineLevel="0" max="18" min="17" style="2" width="8.71"/>
    <col collapsed="false" customWidth="true" hidden="false" outlineLevel="0" max="19" min="19" style="2" width="11.3"/>
    <col collapsed="false" customWidth="false" hidden="false" outlineLevel="0" max="1024" min="20" style="2" width="9.13"/>
  </cols>
  <sheetData>
    <row r="1" customFormat="false" ht="26.25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customFormat="false" ht="21" hidden="false" customHeight="true" outlineLevel="0" collapsed="false">
      <c r="A2" s="7" t="s">
        <v>1</v>
      </c>
      <c r="B2" s="7"/>
      <c r="C2" s="8"/>
      <c r="D2" s="8"/>
      <c r="E2" s="9" t="s">
        <v>2</v>
      </c>
      <c r="F2" s="9"/>
      <c r="G2" s="10"/>
      <c r="H2" s="10"/>
      <c r="I2" s="2"/>
      <c r="J2" s="11"/>
      <c r="K2" s="11"/>
      <c r="L2" s="11"/>
      <c r="M2" s="11"/>
      <c r="N2" s="11"/>
    </row>
    <row r="3" customFormat="false" ht="21" hidden="true" customHeight="true" outlineLevel="1" collapsed="false">
      <c r="A3" s="7" t="s">
        <v>3</v>
      </c>
      <c r="B3" s="7"/>
      <c r="C3" s="12"/>
      <c r="D3" s="12"/>
      <c r="E3" s="13" t="s">
        <v>4</v>
      </c>
      <c r="F3" s="13"/>
      <c r="G3" s="14"/>
      <c r="H3" s="14"/>
      <c r="I3" s="2"/>
      <c r="J3" s="15"/>
      <c r="K3" s="15"/>
      <c r="L3" s="15"/>
      <c r="M3" s="15"/>
      <c r="N3" s="15"/>
    </row>
    <row r="4" customFormat="false" ht="21" hidden="true" customHeight="true" outlineLevel="1" collapsed="false">
      <c r="A4" s="16" t="s">
        <v>5</v>
      </c>
      <c r="C4" s="14"/>
      <c r="D4" s="14"/>
      <c r="E4" s="17" t="s">
        <v>6</v>
      </c>
      <c r="F4" s="17"/>
      <c r="G4" s="18"/>
      <c r="H4" s="18"/>
      <c r="I4" s="2"/>
      <c r="J4" s="19"/>
      <c r="K4" s="19"/>
      <c r="L4" s="19"/>
      <c r="M4" s="19"/>
      <c r="N4" s="19"/>
    </row>
    <row r="5" customFormat="false" ht="21" hidden="true" customHeight="true" outlineLevel="1" collapsed="false">
      <c r="A5" s="20" t="s">
        <v>7</v>
      </c>
      <c r="B5" s="20"/>
      <c r="C5" s="18"/>
      <c r="D5" s="18"/>
      <c r="E5" s="13" t="s">
        <v>8</v>
      </c>
      <c r="F5" s="13"/>
      <c r="G5" s="18"/>
      <c r="H5" s="18"/>
      <c r="I5" s="2"/>
      <c r="J5" s="21" t="s">
        <v>9</v>
      </c>
      <c r="K5" s="21"/>
      <c r="L5" s="21"/>
      <c r="M5" s="21"/>
      <c r="N5" s="21"/>
    </row>
    <row r="6" customFormat="false" ht="21" hidden="true" customHeight="true" outlineLevel="1" collapsed="false">
      <c r="A6" s="7" t="s">
        <v>10</v>
      </c>
      <c r="B6" s="7"/>
      <c r="C6" s="14"/>
      <c r="D6" s="14"/>
      <c r="E6" s="17" t="s">
        <v>11</v>
      </c>
      <c r="F6" s="17"/>
      <c r="G6" s="14"/>
      <c r="H6" s="14"/>
      <c r="I6" s="2"/>
      <c r="J6" s="21"/>
      <c r="K6" s="21"/>
      <c r="L6" s="21"/>
      <c r="M6" s="21"/>
      <c r="N6" s="21"/>
    </row>
    <row r="7" customFormat="false" ht="21" hidden="true" customHeight="true" outlineLevel="1" collapsed="false">
      <c r="A7" s="22" t="s">
        <v>12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="2" customFormat="true" ht="17.25" hidden="false" customHeight="true" outlineLevel="0" collapsed="false">
      <c r="A8" s="23"/>
      <c r="B8" s="24" t="s">
        <v>13</v>
      </c>
      <c r="C8" s="24"/>
      <c r="D8" s="24"/>
      <c r="E8" s="24"/>
      <c r="F8" s="24"/>
      <c r="G8" s="24" t="s">
        <v>14</v>
      </c>
      <c r="H8" s="24"/>
      <c r="I8" s="24"/>
      <c r="J8" s="24"/>
      <c r="K8" s="25" t="s">
        <v>15</v>
      </c>
      <c r="L8" s="25"/>
      <c r="M8" s="25"/>
      <c r="N8" s="25"/>
      <c r="Q8" s="26"/>
      <c r="R8" s="16"/>
      <c r="S8" s="27"/>
      <c r="T8" s="28" t="s">
        <v>16</v>
      </c>
      <c r="U8" s="28" t="s">
        <v>17</v>
      </c>
    </row>
    <row r="9" customFormat="false" ht="30" hidden="false" customHeight="true" outlineLevel="0" collapsed="false">
      <c r="A9" s="23"/>
      <c r="B9" s="25" t="s">
        <v>18</v>
      </c>
      <c r="C9" s="25" t="s">
        <v>19</v>
      </c>
      <c r="D9" s="25" t="s">
        <v>20</v>
      </c>
      <c r="E9" s="25" t="s">
        <v>21</v>
      </c>
      <c r="F9" s="29"/>
      <c r="G9" s="25" t="s">
        <v>22</v>
      </c>
      <c r="H9" s="25"/>
      <c r="I9" s="30" t="s">
        <v>23</v>
      </c>
      <c r="J9" s="30"/>
      <c r="K9" s="30" t="s">
        <v>24</v>
      </c>
      <c r="L9" s="30"/>
      <c r="M9" s="31" t="s">
        <v>25</v>
      </c>
      <c r="N9" s="31" t="s">
        <v>26</v>
      </c>
      <c r="O9" s="32"/>
      <c r="P9" s="32"/>
      <c r="Q9" s="33"/>
      <c r="R9" s="33"/>
      <c r="S9" s="27" t="s">
        <v>27</v>
      </c>
      <c r="T9" s="28" t="n">
        <f aca="false">SUM(O:O)</f>
        <v>0</v>
      </c>
      <c r="U9" s="34" t="n">
        <f aca="false">SUM(P:P)</f>
        <v>0</v>
      </c>
    </row>
    <row r="10" customFormat="false" ht="17.25" hidden="false" customHeight="true" outlineLevel="0" collapsed="false">
      <c r="A10" s="23"/>
      <c r="B10" s="25"/>
      <c r="C10" s="25"/>
      <c r="D10" s="35"/>
      <c r="E10" s="36"/>
      <c r="F10" s="37"/>
      <c r="G10" s="38"/>
      <c r="H10" s="38"/>
      <c r="I10" s="39"/>
      <c r="J10" s="40"/>
      <c r="K10" s="41" t="s">
        <v>28</v>
      </c>
      <c r="L10" s="42" t="s">
        <v>29</v>
      </c>
      <c r="M10" s="42" t="s">
        <v>30</v>
      </c>
      <c r="N10" s="30" t="s">
        <v>30</v>
      </c>
      <c r="O10" s="33"/>
      <c r="P10" s="33"/>
      <c r="Q10" s="33"/>
      <c r="R10" s="33"/>
      <c r="S10" s="27" t="s">
        <v>31</v>
      </c>
      <c r="T10" s="28" t="n">
        <f aca="false">SUM(Q:Q)</f>
        <v>0</v>
      </c>
      <c r="U10" s="28"/>
    </row>
    <row r="11" customFormat="false" ht="15.75" hidden="false" customHeight="true" outlineLevel="0" collapsed="false">
      <c r="A11" s="23"/>
      <c r="B11" s="25"/>
      <c r="C11" s="25"/>
      <c r="D11" s="43" t="s">
        <v>32</v>
      </c>
      <c r="E11" s="44" t="s">
        <v>33</v>
      </c>
      <c r="F11" s="45" t="s">
        <v>16</v>
      </c>
      <c r="G11" s="46" t="s">
        <v>34</v>
      </c>
      <c r="H11" s="47" t="s">
        <v>35</v>
      </c>
      <c r="I11" s="48" t="s">
        <v>32</v>
      </c>
      <c r="J11" s="49" t="s">
        <v>33</v>
      </c>
      <c r="K11" s="41"/>
      <c r="L11" s="42"/>
      <c r="M11" s="42"/>
      <c r="N11" s="30"/>
      <c r="O11" s="33"/>
      <c r="P11" s="50"/>
      <c r="Q11" s="33"/>
      <c r="R11" s="33"/>
      <c r="S11" s="27" t="s">
        <v>24</v>
      </c>
      <c r="T11" s="28" t="n">
        <f aca="false">SUM(R:R)</f>
        <v>0</v>
      </c>
      <c r="U11" s="28"/>
    </row>
    <row r="12" customFormat="false" ht="24" hidden="true" customHeight="true" outlineLevel="0" collapsed="false">
      <c r="A12" s="51" t="s">
        <v>36</v>
      </c>
      <c r="B12" s="52" t="s">
        <v>37</v>
      </c>
      <c r="C12" s="52" t="s">
        <v>38</v>
      </c>
      <c r="D12" s="53" t="s">
        <v>39</v>
      </c>
      <c r="E12" s="53" t="s">
        <v>40</v>
      </c>
      <c r="F12" s="54" t="s">
        <v>41</v>
      </c>
      <c r="G12" s="55" t="s">
        <v>42</v>
      </c>
      <c r="H12" s="56" t="s">
        <v>43</v>
      </c>
      <c r="I12" s="57" t="s">
        <v>44</v>
      </c>
      <c r="J12" s="53" t="s">
        <v>45</v>
      </c>
      <c r="K12" s="53" t="s">
        <v>46</v>
      </c>
      <c r="L12" s="53" t="s">
        <v>47</v>
      </c>
      <c r="M12" s="58" t="s">
        <v>48</v>
      </c>
      <c r="N12" s="59" t="s">
        <v>49</v>
      </c>
    </row>
    <row r="13" customFormat="false" ht="24" hidden="true" customHeight="true" outlineLevel="0" collapsed="false">
      <c r="A13" s="51"/>
      <c r="B13" s="52"/>
      <c r="C13" s="52"/>
      <c r="D13" s="53"/>
      <c r="E13" s="53"/>
      <c r="F13" s="54"/>
      <c r="G13" s="55"/>
      <c r="H13" s="56"/>
      <c r="I13" s="57"/>
      <c r="J13" s="53"/>
      <c r="K13" s="53"/>
      <c r="L13" s="53"/>
      <c r="M13" s="58"/>
      <c r="N13" s="59"/>
    </row>
    <row r="14" customFormat="false" ht="24" hidden="true" customHeight="true" outlineLevel="0" collapsed="false">
      <c r="A14" s="51"/>
      <c r="B14" s="52"/>
      <c r="C14" s="52" t="s">
        <v>50</v>
      </c>
      <c r="D14" s="53"/>
      <c r="E14" s="53"/>
      <c r="F14" s="54"/>
      <c r="G14" s="60"/>
      <c r="H14" s="56"/>
      <c r="I14" s="57"/>
      <c r="J14" s="53"/>
      <c r="K14" s="53"/>
      <c r="L14" s="53"/>
      <c r="M14" s="58"/>
      <c r="N14" s="59"/>
    </row>
    <row r="15" customFormat="false" ht="24" hidden="true" customHeight="true" outlineLevel="0" collapsed="false">
      <c r="A15" s="51"/>
      <c r="B15" s="52"/>
      <c r="C15" s="52" t="s">
        <v>51</v>
      </c>
      <c r="D15" s="53"/>
      <c r="E15" s="53"/>
      <c r="F15" s="54"/>
      <c r="G15" s="60"/>
      <c r="H15" s="56"/>
      <c r="I15" s="57"/>
      <c r="J15" s="53"/>
      <c r="K15" s="53"/>
      <c r="L15" s="53"/>
      <c r="M15" s="58"/>
      <c r="N15" s="59"/>
    </row>
    <row r="16" customFormat="false" ht="24" hidden="true" customHeight="true" outlineLevel="0" collapsed="false">
      <c r="A16" s="51"/>
      <c r="B16" s="52"/>
      <c r="C16" s="52" t="s">
        <v>52</v>
      </c>
      <c r="D16" s="53"/>
      <c r="E16" s="53"/>
      <c r="F16" s="54"/>
      <c r="G16" s="60"/>
      <c r="H16" s="56"/>
      <c r="I16" s="57"/>
      <c r="J16" s="53"/>
      <c r="K16" s="53"/>
      <c r="L16" s="53"/>
      <c r="M16" s="58"/>
      <c r="N16" s="59"/>
    </row>
    <row r="17" customFormat="false" ht="24" hidden="true" customHeight="true" outlineLevel="0" collapsed="false">
      <c r="A17" s="51"/>
      <c r="B17" s="52"/>
      <c r="C17" s="52" t="s">
        <v>53</v>
      </c>
      <c r="D17" s="53"/>
      <c r="E17" s="53"/>
      <c r="F17" s="54"/>
      <c r="G17" s="60"/>
      <c r="H17" s="56"/>
      <c r="I17" s="57"/>
      <c r="J17" s="53"/>
      <c r="K17" s="53"/>
      <c r="L17" s="53"/>
      <c r="M17" s="58"/>
      <c r="N17" s="59"/>
    </row>
    <row r="18" customFormat="false" ht="24" hidden="true" customHeight="true" outlineLevel="0" collapsed="false">
      <c r="A18" s="51"/>
      <c r="B18" s="52"/>
      <c r="C18" s="52" t="s">
        <v>54</v>
      </c>
      <c r="D18" s="53"/>
      <c r="E18" s="53"/>
      <c r="F18" s="54"/>
      <c r="G18" s="60"/>
      <c r="H18" s="56"/>
      <c r="I18" s="57"/>
      <c r="J18" s="53"/>
      <c r="K18" s="53"/>
      <c r="L18" s="53"/>
      <c r="M18" s="58"/>
      <c r="N18" s="59"/>
    </row>
    <row r="19" customFormat="false" ht="24" hidden="true" customHeight="true" outlineLevel="0" collapsed="false">
      <c r="A19" s="51"/>
      <c r="B19" s="52"/>
      <c r="C19" s="52" t="s">
        <v>55</v>
      </c>
      <c r="D19" s="53"/>
      <c r="E19" s="53"/>
      <c r="F19" s="54"/>
      <c r="G19" s="60"/>
      <c r="H19" s="56"/>
      <c r="I19" s="57"/>
      <c r="J19" s="53"/>
      <c r="K19" s="53"/>
      <c r="L19" s="53"/>
      <c r="M19" s="58"/>
      <c r="N19" s="59"/>
    </row>
    <row r="20" customFormat="false" ht="24" hidden="true" customHeight="true" outlineLevel="0" collapsed="false">
      <c r="A20" s="51"/>
      <c r="B20" s="52"/>
      <c r="C20" s="52" t="s">
        <v>56</v>
      </c>
      <c r="D20" s="53"/>
      <c r="E20" s="53"/>
      <c r="F20" s="54"/>
      <c r="G20" s="60"/>
      <c r="H20" s="56"/>
      <c r="I20" s="57"/>
      <c r="J20" s="53"/>
      <c r="K20" s="53"/>
      <c r="L20" s="53"/>
      <c r="M20" s="58"/>
      <c r="N20" s="59"/>
    </row>
    <row r="21" customFormat="false" ht="24" hidden="true" customHeight="true" outlineLevel="0" collapsed="false">
      <c r="A21" s="51"/>
      <c r="B21" s="52"/>
      <c r="C21" s="52" t="s">
        <v>57</v>
      </c>
      <c r="D21" s="53"/>
      <c r="E21" s="53"/>
      <c r="F21" s="54"/>
      <c r="G21" s="60"/>
      <c r="H21" s="56"/>
      <c r="I21" s="57"/>
      <c r="J21" s="53"/>
      <c r="K21" s="53"/>
      <c r="L21" s="53"/>
      <c r="M21" s="58"/>
      <c r="N21" s="59"/>
    </row>
    <row r="22" customFormat="false" ht="24" hidden="true" customHeight="true" outlineLevel="0" collapsed="false">
      <c r="A22" s="51"/>
      <c r="B22" s="52"/>
      <c r="C22" s="52" t="s">
        <v>58</v>
      </c>
      <c r="D22" s="53"/>
      <c r="E22" s="53"/>
      <c r="F22" s="54"/>
      <c r="G22" s="60"/>
      <c r="H22" s="56"/>
      <c r="I22" s="57"/>
      <c r="J22" s="53"/>
      <c r="K22" s="53"/>
      <c r="L22" s="53"/>
      <c r="M22" s="58"/>
      <c r="N22" s="59"/>
    </row>
    <row r="23" customFormat="false" ht="24" hidden="true" customHeight="true" outlineLevel="0" collapsed="false">
      <c r="A23" s="51"/>
      <c r="B23" s="52"/>
      <c r="C23" s="52" t="s">
        <v>59</v>
      </c>
      <c r="D23" s="53"/>
      <c r="E23" s="53"/>
      <c r="F23" s="54"/>
      <c r="G23" s="60"/>
      <c r="H23" s="56"/>
      <c r="I23" s="57"/>
      <c r="J23" s="53"/>
      <c r="K23" s="53"/>
      <c r="L23" s="53"/>
      <c r="M23" s="58"/>
      <c r="N23" s="59"/>
    </row>
    <row r="24" customFormat="false" ht="24" hidden="true" customHeight="true" outlineLevel="0" collapsed="false">
      <c r="A24" s="51"/>
      <c r="B24" s="52"/>
      <c r="C24" s="52" t="s">
        <v>60</v>
      </c>
      <c r="D24" s="53"/>
      <c r="E24" s="53"/>
      <c r="F24" s="54"/>
      <c r="G24" s="60"/>
      <c r="H24" s="56"/>
      <c r="I24" s="57"/>
      <c r="J24" s="53"/>
      <c r="K24" s="53"/>
      <c r="L24" s="53"/>
      <c r="M24" s="58"/>
      <c r="N24" s="59"/>
    </row>
    <row r="25" customFormat="false" ht="24" hidden="true" customHeight="true" outlineLevel="0" collapsed="false">
      <c r="A25" s="51"/>
      <c r="B25" s="52"/>
      <c r="C25" s="52" t="s">
        <v>61</v>
      </c>
      <c r="D25" s="53"/>
      <c r="E25" s="53"/>
      <c r="F25" s="54"/>
      <c r="G25" s="60"/>
      <c r="H25" s="56"/>
      <c r="I25" s="57"/>
      <c r="J25" s="53"/>
      <c r="K25" s="53"/>
      <c r="L25" s="53"/>
      <c r="M25" s="58"/>
      <c r="N25" s="59"/>
    </row>
    <row r="26" customFormat="false" ht="24" hidden="true" customHeight="true" outlineLevel="0" collapsed="false">
      <c r="A26" s="51"/>
      <c r="B26" s="52"/>
      <c r="C26" s="52" t="s">
        <v>62</v>
      </c>
      <c r="D26" s="53"/>
      <c r="E26" s="53"/>
      <c r="F26" s="54"/>
      <c r="G26" s="60"/>
      <c r="H26" s="56"/>
      <c r="I26" s="57"/>
      <c r="J26" s="53"/>
      <c r="K26" s="53"/>
      <c r="L26" s="53"/>
      <c r="M26" s="58"/>
      <c r="N26" s="59"/>
    </row>
    <row r="27" customFormat="false" ht="24" hidden="true" customHeight="true" outlineLevel="0" collapsed="false">
      <c r="A27" s="51"/>
      <c r="B27" s="52"/>
      <c r="C27" s="52" t="s">
        <v>63</v>
      </c>
      <c r="D27" s="53"/>
      <c r="E27" s="53"/>
      <c r="F27" s="54"/>
      <c r="G27" s="60"/>
      <c r="H27" s="56"/>
      <c r="I27" s="57"/>
      <c r="J27" s="53"/>
      <c r="K27" s="53"/>
      <c r="L27" s="53"/>
      <c r="M27" s="58"/>
      <c r="N27" s="59"/>
    </row>
    <row r="28" customFormat="false" ht="24" hidden="true" customHeight="true" outlineLevel="0" collapsed="false">
      <c r="A28" s="51"/>
      <c r="B28" s="52"/>
      <c r="C28" s="52" t="s">
        <v>64</v>
      </c>
      <c r="D28" s="53"/>
      <c r="E28" s="53"/>
      <c r="F28" s="54"/>
      <c r="G28" s="60"/>
      <c r="H28" s="56"/>
      <c r="I28" s="57"/>
      <c r="J28" s="53"/>
      <c r="K28" s="53"/>
      <c r="L28" s="53"/>
      <c r="M28" s="58"/>
      <c r="N28" s="59"/>
    </row>
    <row r="29" customFormat="false" ht="24" hidden="true" customHeight="true" outlineLevel="0" collapsed="false">
      <c r="A29" s="51"/>
      <c r="B29" s="52"/>
      <c r="C29" s="52" t="s">
        <v>65</v>
      </c>
      <c r="D29" s="53"/>
      <c r="E29" s="53"/>
      <c r="F29" s="54"/>
      <c r="G29" s="60"/>
      <c r="H29" s="56"/>
      <c r="I29" s="57"/>
      <c r="J29" s="53"/>
      <c r="K29" s="53"/>
      <c r="L29" s="53"/>
      <c r="M29" s="58"/>
      <c r="N29" s="59"/>
    </row>
    <row r="30" customFormat="false" ht="24" hidden="true" customHeight="true" outlineLevel="0" collapsed="false">
      <c r="A30" s="51"/>
      <c r="B30" s="52"/>
      <c r="C30" s="52" t="s">
        <v>66</v>
      </c>
      <c r="D30" s="53"/>
      <c r="E30" s="53"/>
      <c r="F30" s="54"/>
      <c r="G30" s="60"/>
      <c r="H30" s="56"/>
      <c r="I30" s="57"/>
      <c r="J30" s="53"/>
      <c r="K30" s="53"/>
      <c r="L30" s="53"/>
      <c r="M30" s="58"/>
      <c r="N30" s="59"/>
    </row>
    <row r="31" customFormat="false" ht="24" hidden="true" customHeight="true" outlineLevel="0" collapsed="false">
      <c r="A31" s="51"/>
      <c r="B31" s="52"/>
      <c r="C31" s="52" t="s">
        <v>67</v>
      </c>
      <c r="D31" s="53"/>
      <c r="E31" s="53"/>
      <c r="F31" s="54"/>
      <c r="G31" s="60"/>
      <c r="H31" s="56"/>
      <c r="I31" s="57"/>
      <c r="J31" s="53"/>
      <c r="K31" s="53"/>
      <c r="L31" s="53"/>
      <c r="M31" s="58"/>
      <c r="N31" s="59"/>
    </row>
    <row r="32" customFormat="false" ht="24" hidden="true" customHeight="true" outlineLevel="0" collapsed="false">
      <c r="A32" s="51"/>
      <c r="B32" s="52"/>
      <c r="C32" s="52" t="s">
        <v>68</v>
      </c>
      <c r="D32" s="53"/>
      <c r="E32" s="53"/>
      <c r="F32" s="54"/>
      <c r="G32" s="60"/>
      <c r="H32" s="56"/>
      <c r="I32" s="57"/>
      <c r="J32" s="53"/>
      <c r="K32" s="53"/>
      <c r="L32" s="53"/>
      <c r="M32" s="58"/>
      <c r="N32" s="59"/>
    </row>
    <row r="33" customFormat="false" ht="24" hidden="true" customHeight="true" outlineLevel="0" collapsed="false">
      <c r="A33" s="51"/>
      <c r="B33" s="52"/>
      <c r="C33" s="52" t="s">
        <v>69</v>
      </c>
      <c r="D33" s="53"/>
      <c r="E33" s="53"/>
      <c r="F33" s="54"/>
      <c r="G33" s="60"/>
      <c r="H33" s="56"/>
      <c r="I33" s="57"/>
      <c r="J33" s="53"/>
      <c r="K33" s="53"/>
      <c r="L33" s="53"/>
      <c r="M33" s="58"/>
      <c r="N33" s="59"/>
    </row>
    <row r="34" customFormat="false" ht="24" hidden="true" customHeight="true" outlineLevel="0" collapsed="false">
      <c r="A34" s="51"/>
      <c r="B34" s="52"/>
      <c r="C34" s="52" t="s">
        <v>70</v>
      </c>
      <c r="D34" s="53"/>
      <c r="E34" s="53"/>
      <c r="F34" s="54"/>
      <c r="G34" s="60"/>
      <c r="H34" s="56"/>
      <c r="I34" s="57"/>
      <c r="J34" s="53"/>
      <c r="K34" s="53"/>
      <c r="L34" s="53"/>
      <c r="M34" s="58"/>
      <c r="N34" s="59"/>
    </row>
    <row r="35" customFormat="false" ht="24" hidden="true" customHeight="true" outlineLevel="0" collapsed="false">
      <c r="A35" s="51"/>
      <c r="B35" s="52"/>
      <c r="C35" s="52" t="s">
        <v>71</v>
      </c>
      <c r="D35" s="53"/>
      <c r="E35" s="53"/>
      <c r="F35" s="54"/>
      <c r="G35" s="60"/>
      <c r="H35" s="56"/>
      <c r="I35" s="57"/>
      <c r="J35" s="53"/>
      <c r="K35" s="53"/>
      <c r="L35" s="53"/>
      <c r="M35" s="58"/>
      <c r="N35" s="59"/>
    </row>
    <row r="36" customFormat="false" ht="24" hidden="true" customHeight="true" outlineLevel="0" collapsed="false">
      <c r="A36" s="51"/>
      <c r="B36" s="52"/>
      <c r="C36" s="52" t="s">
        <v>72</v>
      </c>
      <c r="D36" s="53"/>
      <c r="E36" s="53"/>
      <c r="F36" s="54"/>
      <c r="G36" s="60"/>
      <c r="H36" s="56"/>
      <c r="I36" s="57"/>
      <c r="J36" s="53"/>
      <c r="K36" s="53"/>
      <c r="L36" s="53"/>
      <c r="M36" s="58"/>
      <c r="N36" s="59"/>
    </row>
    <row r="37" customFormat="false" ht="24" hidden="true" customHeight="true" outlineLevel="0" collapsed="false">
      <c r="A37" s="51"/>
      <c r="B37" s="52"/>
      <c r="C37" s="52" t="s">
        <v>73</v>
      </c>
      <c r="D37" s="53"/>
      <c r="E37" s="53"/>
      <c r="F37" s="54"/>
      <c r="G37" s="60"/>
      <c r="H37" s="56"/>
      <c r="I37" s="57"/>
      <c r="J37" s="53"/>
      <c r="K37" s="53"/>
      <c r="L37" s="53"/>
      <c r="M37" s="58"/>
      <c r="N37" s="59"/>
    </row>
    <row r="38" customFormat="false" ht="24" hidden="true" customHeight="true" outlineLevel="0" collapsed="false">
      <c r="A38" s="51"/>
      <c r="B38" s="52"/>
      <c r="C38" s="52" t="s">
        <v>74</v>
      </c>
      <c r="D38" s="53"/>
      <c r="E38" s="53"/>
      <c r="F38" s="54"/>
      <c r="G38" s="60"/>
      <c r="H38" s="56"/>
      <c r="I38" s="57"/>
      <c r="J38" s="53"/>
      <c r="K38" s="53"/>
      <c r="L38" s="53"/>
      <c r="M38" s="58"/>
      <c r="N38" s="59"/>
    </row>
    <row r="39" customFormat="false" ht="24" hidden="true" customHeight="true" outlineLevel="0" collapsed="false">
      <c r="A39" s="51"/>
      <c r="B39" s="52"/>
      <c r="C39" s="52" t="s">
        <v>75</v>
      </c>
      <c r="D39" s="53"/>
      <c r="E39" s="53"/>
      <c r="F39" s="54"/>
      <c r="G39" s="60"/>
      <c r="H39" s="56"/>
      <c r="I39" s="57"/>
      <c r="J39" s="53"/>
      <c r="K39" s="53"/>
      <c r="L39" s="53"/>
      <c r="M39" s="58"/>
      <c r="N39" s="59"/>
    </row>
    <row r="40" customFormat="false" ht="24" hidden="true" customHeight="true" outlineLevel="0" collapsed="false">
      <c r="A40" s="51"/>
      <c r="B40" s="52"/>
      <c r="C40" s="52" t="s">
        <v>76</v>
      </c>
      <c r="D40" s="53"/>
      <c r="E40" s="53"/>
      <c r="F40" s="54"/>
      <c r="G40" s="60"/>
      <c r="H40" s="56"/>
      <c r="I40" s="57"/>
      <c r="J40" s="53"/>
      <c r="K40" s="53"/>
      <c r="L40" s="53"/>
      <c r="M40" s="58"/>
      <c r="N40" s="59"/>
    </row>
    <row r="41" customFormat="false" ht="24" hidden="true" customHeight="true" outlineLevel="0" collapsed="false">
      <c r="A41" s="51"/>
      <c r="B41" s="52"/>
      <c r="C41" s="52" t="s">
        <v>77</v>
      </c>
      <c r="D41" s="53"/>
      <c r="E41" s="53"/>
      <c r="F41" s="54"/>
      <c r="G41" s="60"/>
      <c r="H41" s="56"/>
      <c r="I41" s="57"/>
      <c r="J41" s="53"/>
      <c r="K41" s="53"/>
      <c r="L41" s="53"/>
      <c r="M41" s="58"/>
      <c r="N41" s="59"/>
    </row>
    <row r="42" customFormat="false" ht="24" hidden="true" customHeight="true" outlineLevel="0" collapsed="false">
      <c r="A42" s="51"/>
      <c r="B42" s="52"/>
      <c r="C42" s="52" t="s">
        <v>78</v>
      </c>
      <c r="D42" s="53"/>
      <c r="E42" s="53"/>
      <c r="F42" s="54"/>
      <c r="G42" s="60"/>
      <c r="H42" s="56"/>
      <c r="I42" s="57"/>
      <c r="J42" s="53"/>
      <c r="K42" s="53"/>
      <c r="L42" s="53"/>
      <c r="M42" s="58"/>
      <c r="N42" s="59"/>
    </row>
    <row r="43" customFormat="false" ht="24" hidden="true" customHeight="true" outlineLevel="0" collapsed="false">
      <c r="A43" s="51"/>
      <c r="B43" s="52"/>
      <c r="C43" s="52" t="s">
        <v>79</v>
      </c>
      <c r="D43" s="53"/>
      <c r="E43" s="53"/>
      <c r="F43" s="54"/>
      <c r="G43" s="60"/>
      <c r="H43" s="56"/>
      <c r="I43" s="57"/>
      <c r="J43" s="53"/>
      <c r="K43" s="53"/>
      <c r="L43" s="53"/>
      <c r="M43" s="58"/>
      <c r="N43" s="59"/>
    </row>
    <row r="44" customFormat="false" ht="24" hidden="true" customHeight="true" outlineLevel="0" collapsed="false">
      <c r="A44" s="51"/>
      <c r="B44" s="52"/>
      <c r="C44" s="52" t="s">
        <v>80</v>
      </c>
      <c r="D44" s="53"/>
      <c r="E44" s="53"/>
      <c r="F44" s="54"/>
      <c r="G44" s="60"/>
      <c r="H44" s="56"/>
      <c r="I44" s="57"/>
      <c r="J44" s="53"/>
      <c r="K44" s="53"/>
      <c r="L44" s="53"/>
      <c r="M44" s="58"/>
      <c r="N44" s="59"/>
    </row>
    <row r="45" customFormat="false" ht="24" hidden="true" customHeight="true" outlineLevel="0" collapsed="false">
      <c r="A45" s="51"/>
      <c r="B45" s="52"/>
      <c r="C45" s="52" t="s">
        <v>81</v>
      </c>
      <c r="D45" s="53"/>
      <c r="E45" s="53"/>
      <c r="F45" s="54"/>
      <c r="G45" s="60"/>
      <c r="H45" s="56"/>
      <c r="I45" s="57"/>
      <c r="J45" s="53"/>
      <c r="K45" s="53"/>
      <c r="L45" s="53"/>
      <c r="M45" s="58"/>
      <c r="N45" s="59"/>
    </row>
    <row r="46" customFormat="false" ht="24" hidden="true" customHeight="true" outlineLevel="0" collapsed="false">
      <c r="A46" s="51"/>
      <c r="B46" s="52"/>
      <c r="C46" s="52" t="s">
        <v>82</v>
      </c>
      <c r="D46" s="53"/>
      <c r="E46" s="53"/>
      <c r="F46" s="54"/>
      <c r="G46" s="60"/>
      <c r="H46" s="56"/>
      <c r="I46" s="57"/>
      <c r="J46" s="53"/>
      <c r="K46" s="53"/>
      <c r="L46" s="53"/>
      <c r="M46" s="58"/>
      <c r="N46" s="59"/>
    </row>
    <row r="47" customFormat="false" ht="24" hidden="true" customHeight="true" outlineLevel="0" collapsed="false">
      <c r="A47" s="51"/>
      <c r="B47" s="52"/>
      <c r="C47" s="52" t="s">
        <v>83</v>
      </c>
      <c r="D47" s="53"/>
      <c r="E47" s="53"/>
      <c r="F47" s="54"/>
      <c r="G47" s="60"/>
      <c r="H47" s="56"/>
      <c r="I47" s="57"/>
      <c r="J47" s="53"/>
      <c r="K47" s="53"/>
      <c r="L47" s="53"/>
      <c r="M47" s="58"/>
      <c r="N47" s="59"/>
    </row>
    <row r="48" customFormat="false" ht="24" hidden="true" customHeight="true" outlineLevel="0" collapsed="false">
      <c r="A48" s="51"/>
      <c r="B48" s="52"/>
      <c r="C48" s="52" t="s">
        <v>84</v>
      </c>
      <c r="D48" s="53"/>
      <c r="E48" s="53"/>
      <c r="F48" s="54"/>
      <c r="G48" s="60"/>
      <c r="H48" s="56"/>
      <c r="I48" s="57"/>
      <c r="J48" s="53"/>
      <c r="K48" s="53"/>
      <c r="L48" s="53"/>
      <c r="M48" s="58"/>
      <c r="N48" s="59"/>
    </row>
    <row r="49" customFormat="false" ht="24" hidden="true" customHeight="true" outlineLevel="0" collapsed="false">
      <c r="A49" s="51"/>
      <c r="B49" s="52"/>
      <c r="C49" s="52" t="s">
        <v>85</v>
      </c>
      <c r="D49" s="53"/>
      <c r="E49" s="53"/>
      <c r="F49" s="54"/>
      <c r="G49" s="60"/>
      <c r="H49" s="56"/>
      <c r="I49" s="57"/>
      <c r="J49" s="53"/>
      <c r="K49" s="53"/>
      <c r="L49" s="53"/>
      <c r="M49" s="58"/>
      <c r="N49" s="59"/>
    </row>
    <row r="50" customFormat="false" ht="24" hidden="true" customHeight="true" outlineLevel="0" collapsed="false">
      <c r="A50" s="51"/>
      <c r="B50" s="52"/>
      <c r="C50" s="52" t="s">
        <v>86</v>
      </c>
      <c r="D50" s="53"/>
      <c r="E50" s="53"/>
      <c r="F50" s="54"/>
      <c r="G50" s="60"/>
      <c r="H50" s="56"/>
      <c r="I50" s="57"/>
      <c r="J50" s="53"/>
      <c r="K50" s="53"/>
      <c r="L50" s="53"/>
      <c r="M50" s="58"/>
      <c r="N50" s="59"/>
    </row>
    <row r="51" customFormat="false" ht="24" hidden="true" customHeight="true" outlineLevel="0" collapsed="false">
      <c r="A51" s="51"/>
      <c r="B51" s="52"/>
      <c r="C51" s="52" t="s">
        <v>87</v>
      </c>
      <c r="D51" s="53"/>
      <c r="E51" s="53"/>
      <c r="F51" s="54"/>
      <c r="G51" s="60"/>
      <c r="H51" s="56"/>
      <c r="I51" s="57"/>
      <c r="J51" s="53"/>
      <c r="K51" s="53"/>
      <c r="L51" s="53"/>
      <c r="M51" s="58"/>
      <c r="N51" s="59"/>
    </row>
    <row r="52" customFormat="false" ht="24" hidden="true" customHeight="true" outlineLevel="0" collapsed="false">
      <c r="A52" s="51"/>
      <c r="B52" s="52"/>
      <c r="C52" s="52" t="s">
        <v>88</v>
      </c>
      <c r="D52" s="53"/>
      <c r="E52" s="53"/>
      <c r="F52" s="54"/>
      <c r="G52" s="60"/>
      <c r="H52" s="56"/>
      <c r="I52" s="57"/>
      <c r="J52" s="53"/>
      <c r="K52" s="53"/>
      <c r="L52" s="53"/>
      <c r="M52" s="58"/>
      <c r="N52" s="59"/>
    </row>
    <row r="53" customFormat="false" ht="24" hidden="true" customHeight="true" outlineLevel="0" collapsed="false">
      <c r="A53" s="51"/>
      <c r="B53" s="52"/>
      <c r="C53" s="52" t="s">
        <v>89</v>
      </c>
      <c r="D53" s="53"/>
      <c r="E53" s="53"/>
      <c r="F53" s="54"/>
      <c r="G53" s="60"/>
      <c r="H53" s="56"/>
      <c r="I53" s="57"/>
      <c r="J53" s="53"/>
      <c r="K53" s="53"/>
      <c r="L53" s="53"/>
      <c r="M53" s="58"/>
      <c r="N53" s="59"/>
    </row>
    <row r="54" customFormat="false" ht="24" hidden="true" customHeight="true" outlineLevel="0" collapsed="false">
      <c r="A54" s="51"/>
      <c r="B54" s="52"/>
      <c r="C54" s="52" t="s">
        <v>90</v>
      </c>
      <c r="D54" s="53"/>
      <c r="E54" s="53"/>
      <c r="F54" s="54"/>
      <c r="G54" s="60"/>
      <c r="H54" s="56"/>
      <c r="I54" s="57"/>
      <c r="J54" s="53"/>
      <c r="K54" s="53"/>
      <c r="L54" s="53"/>
      <c r="M54" s="58"/>
      <c r="N54" s="59"/>
    </row>
    <row r="55" customFormat="false" ht="24" hidden="true" customHeight="true" outlineLevel="0" collapsed="false">
      <c r="A55" s="51"/>
      <c r="B55" s="52"/>
      <c r="C55" s="52" t="s">
        <v>91</v>
      </c>
      <c r="D55" s="53"/>
      <c r="E55" s="53"/>
      <c r="F55" s="54"/>
      <c r="G55" s="60"/>
      <c r="H55" s="56"/>
      <c r="I55" s="57"/>
      <c r="J55" s="53"/>
      <c r="K55" s="53"/>
      <c r="L55" s="53"/>
      <c r="M55" s="58"/>
      <c r="N55" s="59"/>
    </row>
    <row r="56" customFormat="false" ht="24" hidden="true" customHeight="true" outlineLevel="0" collapsed="false">
      <c r="A56" s="51"/>
      <c r="B56" s="52"/>
      <c r="C56" s="52" t="s">
        <v>92</v>
      </c>
      <c r="D56" s="53"/>
      <c r="E56" s="53"/>
      <c r="F56" s="54"/>
      <c r="G56" s="60"/>
      <c r="H56" s="56"/>
      <c r="I56" s="57"/>
      <c r="J56" s="53"/>
      <c r="K56" s="53"/>
      <c r="L56" s="53"/>
      <c r="M56" s="58"/>
      <c r="N56" s="59"/>
    </row>
    <row r="57" customFormat="false" ht="24" hidden="true" customHeight="true" outlineLevel="0" collapsed="false">
      <c r="A57" s="51"/>
      <c r="B57" s="52"/>
      <c r="C57" s="52" t="s">
        <v>93</v>
      </c>
      <c r="D57" s="53"/>
      <c r="E57" s="53"/>
      <c r="F57" s="54"/>
      <c r="G57" s="60"/>
      <c r="H57" s="56"/>
      <c r="I57" s="57"/>
      <c r="J57" s="53"/>
      <c r="K57" s="53"/>
      <c r="L57" s="53"/>
      <c r="M57" s="58"/>
      <c r="N57" s="59"/>
    </row>
    <row r="58" customFormat="false" ht="24" hidden="true" customHeight="true" outlineLevel="0" collapsed="false">
      <c r="A58" s="51"/>
      <c r="B58" s="52"/>
      <c r="C58" s="52" t="s">
        <v>94</v>
      </c>
      <c r="D58" s="53"/>
      <c r="E58" s="53"/>
      <c r="F58" s="54"/>
      <c r="G58" s="60"/>
      <c r="H58" s="56"/>
      <c r="I58" s="57"/>
      <c r="J58" s="53"/>
      <c r="K58" s="53"/>
      <c r="L58" s="53"/>
      <c r="M58" s="58"/>
      <c r="N58" s="59"/>
    </row>
    <row r="59" customFormat="false" ht="24" hidden="true" customHeight="true" outlineLevel="0" collapsed="false">
      <c r="A59" s="51"/>
      <c r="B59" s="52"/>
      <c r="C59" s="52" t="s">
        <v>95</v>
      </c>
      <c r="D59" s="53"/>
      <c r="E59" s="53"/>
      <c r="F59" s="54"/>
      <c r="G59" s="60"/>
      <c r="H59" s="56"/>
      <c r="I59" s="57"/>
      <c r="J59" s="53"/>
      <c r="K59" s="53"/>
      <c r="L59" s="53"/>
      <c r="M59" s="58"/>
      <c r="N59" s="59"/>
    </row>
    <row r="60" customFormat="false" ht="24" hidden="true" customHeight="true" outlineLevel="0" collapsed="false">
      <c r="A60" s="51"/>
      <c r="B60" s="52"/>
      <c r="C60" s="52" t="s">
        <v>96</v>
      </c>
      <c r="D60" s="53"/>
      <c r="E60" s="53"/>
      <c r="F60" s="54"/>
      <c r="G60" s="60"/>
      <c r="H60" s="56"/>
      <c r="I60" s="57"/>
      <c r="J60" s="53"/>
      <c r="K60" s="53"/>
      <c r="L60" s="53"/>
      <c r="M60" s="58"/>
      <c r="N60" s="59"/>
    </row>
    <row r="61" customFormat="false" ht="24" hidden="true" customHeight="true" outlineLevel="0" collapsed="false">
      <c r="A61" s="51"/>
      <c r="B61" s="52"/>
      <c r="C61" s="52" t="s">
        <v>97</v>
      </c>
      <c r="D61" s="53"/>
      <c r="E61" s="53"/>
      <c r="F61" s="54"/>
      <c r="G61" s="60"/>
      <c r="H61" s="56"/>
      <c r="I61" s="57"/>
      <c r="J61" s="53"/>
      <c r="K61" s="53"/>
      <c r="L61" s="53"/>
      <c r="M61" s="58"/>
      <c r="N61" s="59"/>
    </row>
    <row r="62" customFormat="false" ht="24" hidden="true" customHeight="true" outlineLevel="0" collapsed="false">
      <c r="A62" s="51"/>
      <c r="B62" s="52"/>
      <c r="C62" s="52" t="s">
        <v>98</v>
      </c>
      <c r="D62" s="53"/>
      <c r="E62" s="53"/>
      <c r="F62" s="54"/>
      <c r="G62" s="60"/>
      <c r="H62" s="56"/>
      <c r="I62" s="57"/>
      <c r="J62" s="53"/>
      <c r="K62" s="53"/>
      <c r="L62" s="53"/>
      <c r="M62" s="58"/>
      <c r="N62" s="59"/>
    </row>
    <row r="63" customFormat="false" ht="24" hidden="true" customHeight="true" outlineLevel="0" collapsed="false">
      <c r="A63" s="51"/>
      <c r="B63" s="52"/>
      <c r="C63" s="52" t="s">
        <v>99</v>
      </c>
      <c r="D63" s="53"/>
      <c r="E63" s="53"/>
      <c r="F63" s="54"/>
      <c r="G63" s="60"/>
      <c r="H63" s="56"/>
      <c r="I63" s="57"/>
      <c r="J63" s="53"/>
      <c r="K63" s="53"/>
      <c r="L63" s="53"/>
      <c r="M63" s="58"/>
      <c r="N63" s="59"/>
    </row>
    <row r="64" customFormat="false" ht="24" hidden="true" customHeight="true" outlineLevel="0" collapsed="false">
      <c r="A64" s="51"/>
      <c r="B64" s="52"/>
      <c r="C64" s="52" t="s">
        <v>100</v>
      </c>
      <c r="D64" s="53"/>
      <c r="E64" s="53"/>
      <c r="F64" s="54"/>
      <c r="G64" s="60"/>
      <c r="H64" s="56"/>
      <c r="I64" s="57"/>
      <c r="J64" s="53"/>
      <c r="K64" s="53"/>
      <c r="L64" s="53"/>
      <c r="M64" s="58"/>
      <c r="N64" s="59"/>
    </row>
    <row r="65" customFormat="false" ht="24" hidden="true" customHeight="true" outlineLevel="0" collapsed="false">
      <c r="A65" s="51"/>
      <c r="B65" s="52"/>
      <c r="C65" s="52" t="s">
        <v>101</v>
      </c>
      <c r="D65" s="53"/>
      <c r="E65" s="53"/>
      <c r="F65" s="54"/>
      <c r="G65" s="60"/>
      <c r="H65" s="56"/>
      <c r="I65" s="57"/>
      <c r="J65" s="53"/>
      <c r="K65" s="53"/>
      <c r="L65" s="53"/>
      <c r="M65" s="58"/>
      <c r="N65" s="59"/>
    </row>
    <row r="66" customFormat="false" ht="24" hidden="true" customHeight="true" outlineLevel="0" collapsed="false">
      <c r="A66" s="51"/>
      <c r="B66" s="52"/>
      <c r="C66" s="52" t="s">
        <v>102</v>
      </c>
      <c r="D66" s="53"/>
      <c r="E66" s="53"/>
      <c r="F66" s="54"/>
      <c r="G66" s="60"/>
      <c r="H66" s="56"/>
      <c r="I66" s="57"/>
      <c r="J66" s="53"/>
      <c r="K66" s="53"/>
      <c r="L66" s="53"/>
      <c r="M66" s="58"/>
      <c r="N66" s="59"/>
    </row>
    <row r="67" customFormat="false" ht="24" hidden="true" customHeight="true" outlineLevel="0" collapsed="false">
      <c r="A67" s="51"/>
      <c r="B67" s="52"/>
      <c r="C67" s="52" t="s">
        <v>103</v>
      </c>
      <c r="D67" s="53"/>
      <c r="E67" s="53"/>
      <c r="F67" s="54"/>
      <c r="G67" s="60"/>
      <c r="H67" s="56"/>
      <c r="I67" s="57"/>
      <c r="J67" s="53"/>
      <c r="K67" s="53"/>
      <c r="L67" s="53"/>
      <c r="M67" s="58"/>
      <c r="N67" s="59"/>
    </row>
    <row r="68" customFormat="false" ht="24" hidden="true" customHeight="true" outlineLevel="0" collapsed="false">
      <c r="A68" s="51"/>
      <c r="B68" s="52"/>
      <c r="C68" s="52" t="s">
        <v>104</v>
      </c>
      <c r="D68" s="53"/>
      <c r="E68" s="53"/>
      <c r="F68" s="54"/>
      <c r="G68" s="60"/>
      <c r="H68" s="56"/>
      <c r="I68" s="57"/>
      <c r="J68" s="53"/>
      <c r="K68" s="53"/>
      <c r="L68" s="53"/>
      <c r="M68" s="58"/>
      <c r="N68" s="59"/>
    </row>
    <row r="69" customFormat="false" ht="24" hidden="true" customHeight="true" outlineLevel="0" collapsed="false">
      <c r="A69" s="51"/>
      <c r="B69" s="52"/>
      <c r="C69" s="52" t="s">
        <v>105</v>
      </c>
      <c r="D69" s="53"/>
      <c r="E69" s="53"/>
      <c r="F69" s="54"/>
      <c r="G69" s="55" t="s">
        <v>106</v>
      </c>
      <c r="H69" s="56"/>
      <c r="I69" s="57"/>
      <c r="J69" s="53"/>
      <c r="K69" s="53"/>
      <c r="L69" s="53"/>
      <c r="M69" s="58"/>
      <c r="N69" s="59"/>
    </row>
    <row r="70" customFormat="false" ht="24" hidden="true" customHeight="true" outlineLevel="0" collapsed="false">
      <c r="A70" s="51"/>
      <c r="B70" s="52"/>
      <c r="C70" s="52" t="s">
        <v>107</v>
      </c>
      <c r="D70" s="53"/>
      <c r="E70" s="53"/>
      <c r="F70" s="54"/>
      <c r="G70" s="55" t="s">
        <v>108</v>
      </c>
      <c r="H70" s="56"/>
      <c r="I70" s="57"/>
      <c r="J70" s="53"/>
      <c r="K70" s="53"/>
      <c r="L70" s="53"/>
      <c r="M70" s="58"/>
      <c r="N70" s="59"/>
    </row>
    <row r="71" customFormat="false" ht="24" hidden="true" customHeight="true" outlineLevel="0" collapsed="false">
      <c r="A71" s="51"/>
      <c r="B71" s="52"/>
      <c r="C71" s="52" t="s">
        <v>109</v>
      </c>
      <c r="D71" s="53"/>
      <c r="E71" s="53"/>
      <c r="F71" s="54"/>
      <c r="G71" s="55" t="s">
        <v>110</v>
      </c>
      <c r="H71" s="56"/>
      <c r="I71" s="57"/>
      <c r="J71" s="53"/>
      <c r="K71" s="53"/>
      <c r="L71" s="53"/>
      <c r="M71" s="58"/>
      <c r="N71" s="59"/>
    </row>
    <row r="72" customFormat="false" ht="24" hidden="true" customHeight="true" outlineLevel="0" collapsed="false">
      <c r="A72" s="51"/>
      <c r="B72" s="52"/>
      <c r="C72" s="52" t="s">
        <v>111</v>
      </c>
      <c r="D72" s="53"/>
      <c r="E72" s="53"/>
      <c r="F72" s="54"/>
      <c r="G72" s="55" t="s">
        <v>112</v>
      </c>
      <c r="H72" s="56"/>
      <c r="I72" s="57"/>
      <c r="J72" s="53"/>
      <c r="K72" s="53"/>
      <c r="L72" s="53"/>
      <c r="M72" s="58"/>
      <c r="N72" s="59"/>
    </row>
    <row r="73" customFormat="false" ht="24" hidden="true" customHeight="true" outlineLevel="0" collapsed="false">
      <c r="A73" s="51"/>
      <c r="B73" s="52"/>
      <c r="C73" s="52" t="s">
        <v>113</v>
      </c>
      <c r="D73" s="53"/>
      <c r="E73" s="53"/>
      <c r="F73" s="54"/>
      <c r="G73" s="55" t="s">
        <v>114</v>
      </c>
      <c r="H73" s="56"/>
      <c r="I73" s="57"/>
      <c r="J73" s="53"/>
      <c r="K73" s="53"/>
      <c r="L73" s="53"/>
      <c r="M73" s="58"/>
      <c r="N73" s="59"/>
    </row>
    <row r="74" customFormat="false" ht="24" hidden="true" customHeight="true" outlineLevel="0" collapsed="false">
      <c r="A74" s="51"/>
      <c r="B74" s="52"/>
      <c r="C74" s="52" t="s">
        <v>115</v>
      </c>
      <c r="D74" s="53"/>
      <c r="E74" s="53"/>
      <c r="F74" s="54"/>
      <c r="G74" s="55" t="s">
        <v>116</v>
      </c>
      <c r="H74" s="56"/>
      <c r="I74" s="57"/>
      <c r="J74" s="53"/>
      <c r="K74" s="53"/>
      <c r="L74" s="53"/>
      <c r="M74" s="58"/>
      <c r="N74" s="59"/>
    </row>
    <row r="75" customFormat="false" ht="24" hidden="true" customHeight="true" outlineLevel="0" collapsed="false">
      <c r="A75" s="51"/>
      <c r="B75" s="52"/>
      <c r="C75" s="52" t="s">
        <v>117</v>
      </c>
      <c r="D75" s="53"/>
      <c r="E75" s="53"/>
      <c r="F75" s="54"/>
      <c r="G75" s="55" t="s">
        <v>118</v>
      </c>
      <c r="H75" s="56"/>
      <c r="I75" s="57"/>
      <c r="J75" s="53"/>
      <c r="K75" s="53"/>
      <c r="L75" s="53"/>
      <c r="M75" s="58"/>
      <c r="N75" s="59"/>
    </row>
    <row r="76" customFormat="false" ht="24" hidden="true" customHeight="true" outlineLevel="0" collapsed="false">
      <c r="A76" s="51"/>
      <c r="B76" s="52"/>
      <c r="C76" s="52" t="s">
        <v>119</v>
      </c>
      <c r="D76" s="53"/>
      <c r="E76" s="53"/>
      <c r="F76" s="54"/>
      <c r="G76" s="55" t="s">
        <v>120</v>
      </c>
      <c r="H76" s="56"/>
      <c r="I76" s="57"/>
      <c r="J76" s="53"/>
      <c r="K76" s="53"/>
      <c r="L76" s="53"/>
      <c r="M76" s="58"/>
      <c r="N76" s="59"/>
    </row>
    <row r="77" customFormat="false" ht="24" hidden="true" customHeight="true" outlineLevel="0" collapsed="false">
      <c r="A77" s="51"/>
      <c r="B77" s="52"/>
      <c r="C77" s="52" t="s">
        <v>121</v>
      </c>
      <c r="D77" s="53"/>
      <c r="E77" s="53"/>
      <c r="F77" s="54"/>
      <c r="G77" s="55" t="s">
        <v>122</v>
      </c>
      <c r="H77" s="56"/>
      <c r="I77" s="57"/>
      <c r="J77" s="53"/>
      <c r="K77" s="53"/>
      <c r="L77" s="53"/>
      <c r="M77" s="58"/>
      <c r="N77" s="59"/>
    </row>
    <row r="78" customFormat="false" ht="24" hidden="true" customHeight="true" outlineLevel="0" collapsed="false">
      <c r="A78" s="51"/>
      <c r="B78" s="52"/>
      <c r="C78" s="52" t="s">
        <v>123</v>
      </c>
      <c r="D78" s="53"/>
      <c r="E78" s="53"/>
      <c r="F78" s="54"/>
      <c r="G78" s="55" t="s">
        <v>124</v>
      </c>
      <c r="H78" s="56"/>
      <c r="I78" s="57"/>
      <c r="J78" s="53"/>
      <c r="K78" s="53"/>
      <c r="L78" s="53"/>
      <c r="M78" s="58"/>
      <c r="N78" s="59"/>
    </row>
    <row r="79" customFormat="false" ht="24" hidden="true" customHeight="true" outlineLevel="0" collapsed="false">
      <c r="A79" s="51"/>
      <c r="B79" s="52"/>
      <c r="C79" s="52" t="s">
        <v>125</v>
      </c>
      <c r="D79" s="53"/>
      <c r="E79" s="53"/>
      <c r="F79" s="54"/>
      <c r="G79" s="55" t="s">
        <v>126</v>
      </c>
      <c r="H79" s="56"/>
      <c r="I79" s="57"/>
      <c r="J79" s="53"/>
      <c r="K79" s="53"/>
      <c r="L79" s="53"/>
      <c r="M79" s="58"/>
      <c r="N79" s="59"/>
    </row>
    <row r="80" customFormat="false" ht="24" hidden="true" customHeight="true" outlineLevel="0" collapsed="false">
      <c r="A80" s="51"/>
      <c r="B80" s="52"/>
      <c r="C80" s="52" t="s">
        <v>127</v>
      </c>
      <c r="D80" s="53"/>
      <c r="E80" s="53"/>
      <c r="F80" s="54"/>
      <c r="G80" s="55" t="s">
        <v>128</v>
      </c>
      <c r="H80" s="56"/>
      <c r="I80" s="57"/>
      <c r="J80" s="53"/>
      <c r="K80" s="53"/>
      <c r="L80" s="53"/>
      <c r="M80" s="58"/>
      <c r="N80" s="59"/>
    </row>
    <row r="81" customFormat="false" ht="24" hidden="true" customHeight="true" outlineLevel="0" collapsed="false">
      <c r="A81" s="51"/>
      <c r="B81" s="52"/>
      <c r="C81" s="52" t="s">
        <v>129</v>
      </c>
      <c r="D81" s="53"/>
      <c r="E81" s="53"/>
      <c r="F81" s="54"/>
      <c r="G81" s="55" t="s">
        <v>130</v>
      </c>
      <c r="H81" s="56"/>
      <c r="I81" s="57"/>
      <c r="J81" s="53"/>
      <c r="K81" s="53"/>
      <c r="L81" s="53"/>
      <c r="M81" s="58"/>
      <c r="N81" s="59"/>
    </row>
    <row r="82" customFormat="false" ht="24" hidden="true" customHeight="true" outlineLevel="0" collapsed="false">
      <c r="A82" s="51"/>
      <c r="B82" s="52"/>
      <c r="C82" s="52" t="s">
        <v>131</v>
      </c>
      <c r="D82" s="53"/>
      <c r="E82" s="53"/>
      <c r="F82" s="54"/>
      <c r="G82" s="55" t="s">
        <v>132</v>
      </c>
      <c r="H82" s="56"/>
      <c r="I82" s="57"/>
      <c r="J82" s="53"/>
      <c r="K82" s="53"/>
      <c r="L82" s="53"/>
      <c r="M82" s="58"/>
      <c r="N82" s="59"/>
    </row>
    <row r="83" customFormat="false" ht="24" hidden="true" customHeight="true" outlineLevel="0" collapsed="false">
      <c r="A83" s="51"/>
      <c r="B83" s="52"/>
      <c r="C83" s="52" t="s">
        <v>133</v>
      </c>
      <c r="D83" s="53"/>
      <c r="E83" s="53"/>
      <c r="F83" s="54"/>
      <c r="G83" s="55" t="s">
        <v>134</v>
      </c>
      <c r="H83" s="56"/>
      <c r="I83" s="57"/>
      <c r="J83" s="53"/>
      <c r="K83" s="53"/>
      <c r="L83" s="53"/>
      <c r="M83" s="58"/>
      <c r="N83" s="59"/>
    </row>
    <row r="84" customFormat="false" ht="24" hidden="true" customHeight="true" outlineLevel="0" collapsed="false">
      <c r="A84" s="51"/>
      <c r="B84" s="52"/>
      <c r="C84" s="52" t="s">
        <v>135</v>
      </c>
      <c r="D84" s="53"/>
      <c r="E84" s="53"/>
      <c r="F84" s="54"/>
      <c r="G84" s="55" t="s">
        <v>136</v>
      </c>
      <c r="H84" s="56"/>
      <c r="I84" s="57"/>
      <c r="J84" s="53"/>
      <c r="K84" s="53"/>
      <c r="L84" s="53"/>
      <c r="M84" s="58"/>
      <c r="N84" s="59"/>
    </row>
    <row r="85" customFormat="false" ht="24" hidden="true" customHeight="true" outlineLevel="0" collapsed="false">
      <c r="A85" s="51"/>
      <c r="B85" s="52"/>
      <c r="C85" s="52" t="s">
        <v>137</v>
      </c>
      <c r="D85" s="53"/>
      <c r="E85" s="53"/>
      <c r="F85" s="54"/>
      <c r="G85" s="55" t="s">
        <v>138</v>
      </c>
      <c r="H85" s="56"/>
      <c r="I85" s="57"/>
      <c r="J85" s="53"/>
      <c r="K85" s="53"/>
      <c r="L85" s="53"/>
      <c r="M85" s="58"/>
      <c r="N85" s="59"/>
    </row>
    <row r="86" customFormat="false" ht="24" hidden="true" customHeight="true" outlineLevel="0" collapsed="false">
      <c r="A86" s="51"/>
      <c r="B86" s="52"/>
      <c r="C86" s="52" t="s">
        <v>139</v>
      </c>
      <c r="D86" s="53"/>
      <c r="E86" s="53"/>
      <c r="F86" s="54"/>
      <c r="G86" s="55" t="s">
        <v>140</v>
      </c>
      <c r="H86" s="56"/>
      <c r="I86" s="57"/>
      <c r="J86" s="53"/>
      <c r="K86" s="53"/>
      <c r="L86" s="53"/>
      <c r="M86" s="58"/>
      <c r="N86" s="59"/>
    </row>
    <row r="87" customFormat="false" ht="24" hidden="true" customHeight="true" outlineLevel="0" collapsed="false">
      <c r="A87" s="51"/>
      <c r="B87" s="52"/>
      <c r="C87" s="52" t="s">
        <v>141</v>
      </c>
      <c r="D87" s="53"/>
      <c r="E87" s="53"/>
      <c r="F87" s="54"/>
      <c r="G87" s="55" t="s">
        <v>142</v>
      </c>
      <c r="H87" s="56"/>
      <c r="I87" s="57"/>
      <c r="J87" s="53"/>
      <c r="K87" s="53"/>
      <c r="L87" s="53"/>
      <c r="M87" s="58"/>
      <c r="N87" s="59"/>
    </row>
    <row r="88" customFormat="false" ht="24" hidden="true" customHeight="true" outlineLevel="0" collapsed="false">
      <c r="A88" s="51"/>
      <c r="B88" s="52"/>
      <c r="C88" s="52" t="s">
        <v>143</v>
      </c>
      <c r="D88" s="53"/>
      <c r="E88" s="53"/>
      <c r="F88" s="54"/>
      <c r="G88" s="55" t="s">
        <v>144</v>
      </c>
      <c r="H88" s="56"/>
      <c r="I88" s="57"/>
      <c r="J88" s="53"/>
      <c r="K88" s="53"/>
      <c r="L88" s="53"/>
      <c r="M88" s="58"/>
      <c r="N88" s="59"/>
    </row>
    <row r="89" customFormat="false" ht="24" hidden="true" customHeight="true" outlineLevel="0" collapsed="false">
      <c r="A89" s="51"/>
      <c r="B89" s="52"/>
      <c r="C89" s="52" t="s">
        <v>145</v>
      </c>
      <c r="D89" s="53"/>
      <c r="E89" s="53"/>
      <c r="F89" s="54"/>
      <c r="G89" s="55" t="s">
        <v>146</v>
      </c>
      <c r="H89" s="56"/>
      <c r="I89" s="57"/>
      <c r="J89" s="53"/>
      <c r="K89" s="53"/>
      <c r="L89" s="53"/>
      <c r="M89" s="58"/>
      <c r="N89" s="59"/>
    </row>
    <row r="90" customFormat="false" ht="24" hidden="true" customHeight="true" outlineLevel="0" collapsed="false">
      <c r="A90" s="51"/>
      <c r="B90" s="52"/>
      <c r="C90" s="52" t="s">
        <v>147</v>
      </c>
      <c r="D90" s="53"/>
      <c r="E90" s="53"/>
      <c r="F90" s="54"/>
      <c r="G90" s="55" t="s">
        <v>148</v>
      </c>
      <c r="H90" s="56"/>
      <c r="I90" s="57"/>
      <c r="J90" s="53"/>
      <c r="K90" s="53"/>
      <c r="L90" s="53"/>
      <c r="M90" s="58"/>
      <c r="N90" s="59"/>
    </row>
    <row r="91" customFormat="false" ht="24" hidden="true" customHeight="true" outlineLevel="0" collapsed="false">
      <c r="A91" s="51"/>
      <c r="B91" s="52"/>
      <c r="C91" s="52" t="s">
        <v>149</v>
      </c>
      <c r="D91" s="53"/>
      <c r="E91" s="53"/>
      <c r="F91" s="54"/>
      <c r="G91" s="55" t="s">
        <v>150</v>
      </c>
      <c r="H91" s="56"/>
      <c r="I91" s="57"/>
      <c r="J91" s="53"/>
      <c r="K91" s="53"/>
      <c r="L91" s="53"/>
      <c r="M91" s="58"/>
      <c r="N91" s="59"/>
    </row>
    <row r="92" customFormat="false" ht="24" hidden="true" customHeight="true" outlineLevel="0" collapsed="false">
      <c r="A92" s="51"/>
      <c r="B92" s="52"/>
      <c r="C92" s="52" t="s">
        <v>151</v>
      </c>
      <c r="D92" s="53"/>
      <c r="E92" s="53"/>
      <c r="F92" s="54"/>
      <c r="G92" s="55" t="s">
        <v>152</v>
      </c>
      <c r="H92" s="56"/>
      <c r="I92" s="57"/>
      <c r="J92" s="53"/>
      <c r="K92" s="53"/>
      <c r="L92" s="53"/>
      <c r="M92" s="58"/>
      <c r="N92" s="59"/>
    </row>
    <row r="93" customFormat="false" ht="24" hidden="true" customHeight="true" outlineLevel="0" collapsed="false">
      <c r="A93" s="51"/>
      <c r="B93" s="52"/>
      <c r="C93" s="52" t="s">
        <v>153</v>
      </c>
      <c r="D93" s="53"/>
      <c r="E93" s="53"/>
      <c r="F93" s="54"/>
      <c r="G93" s="55" t="s">
        <v>154</v>
      </c>
      <c r="H93" s="56"/>
      <c r="I93" s="57"/>
      <c r="J93" s="53"/>
      <c r="K93" s="53"/>
      <c r="L93" s="53"/>
      <c r="M93" s="58"/>
      <c r="N93" s="59"/>
    </row>
    <row r="94" customFormat="false" ht="24" hidden="true" customHeight="true" outlineLevel="0" collapsed="false">
      <c r="A94" s="51"/>
      <c r="B94" s="52"/>
      <c r="C94" s="52" t="s">
        <v>155</v>
      </c>
      <c r="D94" s="53"/>
      <c r="E94" s="53"/>
      <c r="F94" s="54"/>
      <c r="G94" s="55" t="s">
        <v>156</v>
      </c>
      <c r="H94" s="56"/>
      <c r="I94" s="57"/>
      <c r="J94" s="53"/>
      <c r="K94" s="53"/>
      <c r="L94" s="53"/>
      <c r="M94" s="58"/>
      <c r="N94" s="59"/>
    </row>
    <row r="95" customFormat="false" ht="24" hidden="true" customHeight="true" outlineLevel="0" collapsed="false">
      <c r="A95" s="51"/>
      <c r="B95" s="52"/>
      <c r="C95" s="52" t="s">
        <v>157</v>
      </c>
      <c r="D95" s="53"/>
      <c r="E95" s="53"/>
      <c r="F95" s="54"/>
      <c r="G95" s="55" t="s">
        <v>158</v>
      </c>
      <c r="H95" s="56"/>
      <c r="I95" s="57"/>
      <c r="J95" s="53"/>
      <c r="K95" s="53"/>
      <c r="L95" s="53"/>
      <c r="M95" s="58"/>
      <c r="N95" s="59"/>
    </row>
    <row r="96" customFormat="false" ht="24" hidden="true" customHeight="true" outlineLevel="0" collapsed="false">
      <c r="A96" s="51"/>
      <c r="B96" s="52"/>
      <c r="C96" s="52" t="s">
        <v>159</v>
      </c>
      <c r="D96" s="53"/>
      <c r="E96" s="53"/>
      <c r="F96" s="54"/>
      <c r="G96" s="55" t="s">
        <v>160</v>
      </c>
      <c r="H96" s="56"/>
      <c r="I96" s="57"/>
      <c r="J96" s="53"/>
      <c r="K96" s="53"/>
      <c r="L96" s="53"/>
      <c r="M96" s="58"/>
      <c r="N96" s="59"/>
    </row>
    <row r="97" customFormat="false" ht="24" hidden="true" customHeight="true" outlineLevel="0" collapsed="false">
      <c r="A97" s="51"/>
      <c r="B97" s="52"/>
      <c r="C97" s="52" t="s">
        <v>161</v>
      </c>
      <c r="D97" s="53"/>
      <c r="E97" s="53"/>
      <c r="F97" s="54"/>
      <c r="G97" s="55" t="s">
        <v>162</v>
      </c>
      <c r="H97" s="56"/>
      <c r="I97" s="57"/>
      <c r="J97" s="53"/>
      <c r="K97" s="53"/>
      <c r="L97" s="53"/>
      <c r="M97" s="58"/>
      <c r="N97" s="59"/>
    </row>
    <row r="98" customFormat="false" ht="24" hidden="true" customHeight="true" outlineLevel="0" collapsed="false">
      <c r="A98" s="51"/>
      <c r="B98" s="52"/>
      <c r="C98" s="52" t="s">
        <v>163</v>
      </c>
      <c r="D98" s="53"/>
      <c r="E98" s="53"/>
      <c r="F98" s="54"/>
      <c r="G98" s="55" t="s">
        <v>164</v>
      </c>
      <c r="H98" s="56"/>
      <c r="I98" s="57"/>
      <c r="J98" s="53"/>
      <c r="K98" s="53"/>
      <c r="L98" s="53"/>
      <c r="M98" s="58"/>
      <c r="N98" s="59"/>
    </row>
    <row r="99" customFormat="false" ht="24" hidden="true" customHeight="true" outlineLevel="0" collapsed="false">
      <c r="A99" s="51"/>
      <c r="B99" s="52"/>
      <c r="C99" s="52" t="s">
        <v>165</v>
      </c>
      <c r="D99" s="53"/>
      <c r="E99" s="53"/>
      <c r="F99" s="54"/>
      <c r="G99" s="55" t="s">
        <v>166</v>
      </c>
      <c r="H99" s="56"/>
      <c r="I99" s="57"/>
      <c r="J99" s="53"/>
      <c r="K99" s="53"/>
      <c r="L99" s="53"/>
      <c r="M99" s="58"/>
      <c r="N99" s="59"/>
    </row>
    <row r="100" customFormat="false" ht="24" hidden="true" customHeight="true" outlineLevel="0" collapsed="false">
      <c r="A100" s="51"/>
      <c r="B100" s="52"/>
      <c r="C100" s="52" t="s">
        <v>167</v>
      </c>
      <c r="D100" s="53"/>
      <c r="E100" s="53"/>
      <c r="F100" s="54"/>
      <c r="G100" s="55" t="s">
        <v>168</v>
      </c>
      <c r="H100" s="56"/>
      <c r="I100" s="57"/>
      <c r="J100" s="53"/>
      <c r="K100" s="53"/>
      <c r="L100" s="53"/>
      <c r="M100" s="58"/>
      <c r="N100" s="59"/>
    </row>
    <row r="101" customFormat="false" ht="24" hidden="true" customHeight="true" outlineLevel="0" collapsed="false">
      <c r="A101" s="51"/>
      <c r="B101" s="52"/>
      <c r="C101" s="52" t="s">
        <v>169</v>
      </c>
      <c r="D101" s="53"/>
      <c r="E101" s="53"/>
      <c r="F101" s="54"/>
      <c r="G101" s="55" t="s">
        <v>170</v>
      </c>
      <c r="H101" s="56"/>
      <c r="I101" s="57"/>
      <c r="J101" s="53"/>
      <c r="K101" s="53"/>
      <c r="L101" s="53"/>
      <c r="M101" s="58"/>
      <c r="N101" s="59"/>
    </row>
    <row r="102" customFormat="false" ht="24" hidden="true" customHeight="true" outlineLevel="0" collapsed="false">
      <c r="A102" s="51"/>
      <c r="B102" s="52"/>
      <c r="C102" s="52" t="s">
        <v>171</v>
      </c>
      <c r="D102" s="53"/>
      <c r="E102" s="53"/>
      <c r="F102" s="54"/>
      <c r="G102" s="55" t="s">
        <v>172</v>
      </c>
      <c r="H102" s="56"/>
      <c r="I102" s="57"/>
      <c r="J102" s="53"/>
      <c r="K102" s="53"/>
      <c r="L102" s="53"/>
      <c r="M102" s="58"/>
      <c r="N102" s="59"/>
    </row>
    <row r="103" customFormat="false" ht="24" hidden="true" customHeight="true" outlineLevel="0" collapsed="false">
      <c r="A103" s="51"/>
      <c r="B103" s="52"/>
      <c r="C103" s="52" t="s">
        <v>173</v>
      </c>
      <c r="D103" s="53"/>
      <c r="E103" s="53"/>
      <c r="F103" s="54"/>
      <c r="G103" s="55" t="s">
        <v>174</v>
      </c>
      <c r="H103" s="56"/>
      <c r="I103" s="57"/>
      <c r="J103" s="53"/>
      <c r="K103" s="53"/>
      <c r="L103" s="53"/>
      <c r="M103" s="58"/>
      <c r="N103" s="59"/>
    </row>
    <row r="104" customFormat="false" ht="24" hidden="true" customHeight="true" outlineLevel="0" collapsed="false">
      <c r="A104" s="51"/>
      <c r="B104" s="52"/>
      <c r="C104" s="52" t="s">
        <v>175</v>
      </c>
      <c r="D104" s="53"/>
      <c r="E104" s="53"/>
      <c r="F104" s="54"/>
      <c r="G104" s="55" t="s">
        <v>176</v>
      </c>
      <c r="H104" s="56"/>
      <c r="I104" s="57"/>
      <c r="J104" s="53"/>
      <c r="K104" s="53"/>
      <c r="L104" s="53"/>
      <c r="M104" s="58"/>
      <c r="N104" s="59"/>
    </row>
    <row r="105" customFormat="false" ht="24" hidden="true" customHeight="true" outlineLevel="0" collapsed="false">
      <c r="A105" s="51"/>
      <c r="B105" s="52"/>
      <c r="C105" s="52" t="s">
        <v>177</v>
      </c>
      <c r="D105" s="53"/>
      <c r="E105" s="53"/>
      <c r="F105" s="54"/>
      <c r="G105" s="55" t="s">
        <v>178</v>
      </c>
      <c r="H105" s="56"/>
      <c r="I105" s="57"/>
      <c r="J105" s="53"/>
      <c r="K105" s="53"/>
      <c r="L105" s="53"/>
      <c r="M105" s="58"/>
      <c r="N105" s="59"/>
    </row>
    <row r="106" customFormat="false" ht="24" hidden="true" customHeight="true" outlineLevel="0" collapsed="false">
      <c r="A106" s="51"/>
      <c r="B106" s="52"/>
      <c r="C106" s="52" t="s">
        <v>179</v>
      </c>
      <c r="D106" s="53"/>
      <c r="E106" s="53"/>
      <c r="F106" s="54"/>
      <c r="G106" s="55" t="s">
        <v>180</v>
      </c>
      <c r="H106" s="56"/>
      <c r="I106" s="57"/>
      <c r="J106" s="53"/>
      <c r="K106" s="53"/>
      <c r="L106" s="53"/>
      <c r="M106" s="58"/>
      <c r="N106" s="59"/>
    </row>
    <row r="107" customFormat="false" ht="24" hidden="true" customHeight="true" outlineLevel="0" collapsed="false">
      <c r="A107" s="51"/>
      <c r="B107" s="52"/>
      <c r="C107" s="52" t="s">
        <v>181</v>
      </c>
      <c r="D107" s="53"/>
      <c r="E107" s="53"/>
      <c r="F107" s="54"/>
      <c r="G107" s="55" t="s">
        <v>182</v>
      </c>
      <c r="H107" s="56"/>
      <c r="I107" s="57"/>
      <c r="J107" s="53"/>
      <c r="K107" s="53"/>
      <c r="L107" s="53"/>
      <c r="M107" s="58"/>
      <c r="N107" s="59"/>
    </row>
    <row r="108" customFormat="false" ht="24" hidden="true" customHeight="true" outlineLevel="0" collapsed="false">
      <c r="A108" s="51"/>
      <c r="B108" s="52"/>
      <c r="C108" s="52" t="s">
        <v>183</v>
      </c>
      <c r="D108" s="53"/>
      <c r="E108" s="53"/>
      <c r="F108" s="54"/>
      <c r="G108" s="55" t="s">
        <v>184</v>
      </c>
      <c r="H108" s="56"/>
      <c r="I108" s="57"/>
      <c r="J108" s="53"/>
      <c r="K108" s="53"/>
      <c r="L108" s="53"/>
      <c r="M108" s="58"/>
      <c r="N108" s="59"/>
    </row>
    <row r="109" customFormat="false" ht="24" hidden="true" customHeight="true" outlineLevel="0" collapsed="false">
      <c r="A109" s="51"/>
      <c r="B109" s="52"/>
      <c r="C109" s="52" t="s">
        <v>185</v>
      </c>
      <c r="D109" s="53"/>
      <c r="E109" s="53"/>
      <c r="F109" s="54"/>
      <c r="G109" s="55" t="s">
        <v>186</v>
      </c>
      <c r="H109" s="56"/>
      <c r="I109" s="57"/>
      <c r="J109" s="53"/>
      <c r="K109" s="53"/>
      <c r="L109" s="53"/>
      <c r="M109" s="58"/>
      <c r="N109" s="59"/>
    </row>
    <row r="110" customFormat="false" ht="24" hidden="true" customHeight="true" outlineLevel="0" collapsed="false">
      <c r="A110" s="51"/>
      <c r="B110" s="52"/>
      <c r="C110" s="52" t="s">
        <v>187</v>
      </c>
      <c r="D110" s="53"/>
      <c r="E110" s="53"/>
      <c r="F110" s="54"/>
      <c r="G110" s="55" t="s">
        <v>188</v>
      </c>
      <c r="H110" s="56"/>
      <c r="I110" s="57"/>
      <c r="J110" s="53"/>
      <c r="K110" s="53"/>
      <c r="L110" s="53"/>
      <c r="M110" s="58"/>
      <c r="N110" s="59"/>
    </row>
    <row r="111" customFormat="false" ht="24" hidden="true" customHeight="true" outlineLevel="0" collapsed="false">
      <c r="A111" s="51"/>
      <c r="B111" s="52"/>
      <c r="C111" s="52" t="s">
        <v>189</v>
      </c>
      <c r="D111" s="53"/>
      <c r="E111" s="53"/>
      <c r="F111" s="54"/>
      <c r="G111" s="55" t="s">
        <v>190</v>
      </c>
      <c r="H111" s="56"/>
      <c r="I111" s="57"/>
      <c r="J111" s="53"/>
      <c r="K111" s="53"/>
      <c r="L111" s="53"/>
      <c r="M111" s="58"/>
      <c r="N111" s="59"/>
    </row>
    <row r="112" customFormat="false" ht="24" hidden="true" customHeight="true" outlineLevel="0" collapsed="false">
      <c r="A112" s="51"/>
      <c r="B112" s="52"/>
      <c r="C112" s="52" t="s">
        <v>191</v>
      </c>
      <c r="D112" s="53"/>
      <c r="E112" s="53"/>
      <c r="F112" s="54"/>
      <c r="G112" s="55" t="s">
        <v>192</v>
      </c>
      <c r="H112" s="56"/>
      <c r="I112" s="57"/>
      <c r="J112" s="53"/>
      <c r="K112" s="53"/>
      <c r="L112" s="53"/>
      <c r="M112" s="58"/>
      <c r="N112" s="59"/>
    </row>
    <row r="113" customFormat="false" ht="24" hidden="true" customHeight="true" outlineLevel="0" collapsed="false">
      <c r="A113" s="51"/>
      <c r="B113" s="52"/>
      <c r="C113" s="52" t="s">
        <v>193</v>
      </c>
      <c r="D113" s="53"/>
      <c r="E113" s="53"/>
      <c r="F113" s="54"/>
      <c r="G113" s="55" t="s">
        <v>194</v>
      </c>
      <c r="H113" s="56"/>
      <c r="I113" s="57"/>
      <c r="J113" s="53"/>
      <c r="K113" s="53"/>
      <c r="L113" s="53"/>
      <c r="M113" s="58"/>
      <c r="N113" s="59"/>
    </row>
    <row r="114" customFormat="false" ht="24" hidden="true" customHeight="true" outlineLevel="0" collapsed="false">
      <c r="A114" s="51"/>
      <c r="B114" s="52"/>
      <c r="C114" s="52" t="s">
        <v>195</v>
      </c>
      <c r="D114" s="53"/>
      <c r="E114" s="53"/>
      <c r="F114" s="54"/>
      <c r="G114" s="55" t="s">
        <v>196</v>
      </c>
      <c r="H114" s="56"/>
      <c r="I114" s="57"/>
      <c r="J114" s="53"/>
      <c r="K114" s="53"/>
      <c r="L114" s="53"/>
      <c r="M114" s="58"/>
      <c r="N114" s="59"/>
    </row>
    <row r="115" customFormat="false" ht="24" hidden="true" customHeight="true" outlineLevel="0" collapsed="false">
      <c r="A115" s="51"/>
      <c r="B115" s="52"/>
      <c r="C115" s="52" t="s">
        <v>197</v>
      </c>
      <c r="D115" s="53"/>
      <c r="E115" s="53"/>
      <c r="F115" s="54"/>
      <c r="G115" s="55" t="s">
        <v>198</v>
      </c>
      <c r="H115" s="56"/>
      <c r="I115" s="57"/>
      <c r="J115" s="53"/>
      <c r="K115" s="53"/>
      <c r="L115" s="53"/>
      <c r="M115" s="58"/>
      <c r="N115" s="59"/>
    </row>
    <row r="116" customFormat="false" ht="24" hidden="true" customHeight="true" outlineLevel="0" collapsed="false">
      <c r="A116" s="51"/>
      <c r="B116" s="52"/>
      <c r="C116" s="52" t="s">
        <v>199</v>
      </c>
      <c r="D116" s="53"/>
      <c r="E116" s="53"/>
      <c r="F116" s="54"/>
      <c r="G116" s="55" t="s">
        <v>200</v>
      </c>
      <c r="H116" s="56"/>
      <c r="I116" s="57"/>
      <c r="J116" s="53"/>
      <c r="K116" s="53"/>
      <c r="L116" s="53"/>
      <c r="M116" s="58"/>
      <c r="N116" s="59"/>
    </row>
    <row r="117" customFormat="false" ht="24" hidden="true" customHeight="true" outlineLevel="0" collapsed="false">
      <c r="A117" s="51"/>
      <c r="B117" s="52"/>
      <c r="C117" s="52" t="s">
        <v>201</v>
      </c>
      <c r="D117" s="53"/>
      <c r="E117" s="53"/>
      <c r="F117" s="54"/>
      <c r="G117" s="55" t="s">
        <v>202</v>
      </c>
      <c r="H117" s="56"/>
      <c r="I117" s="57"/>
      <c r="J117" s="53"/>
      <c r="K117" s="53"/>
      <c r="L117" s="53"/>
      <c r="M117" s="58"/>
      <c r="N117" s="59"/>
    </row>
    <row r="118" customFormat="false" ht="24" hidden="true" customHeight="true" outlineLevel="0" collapsed="false">
      <c r="A118" s="51"/>
      <c r="B118" s="52"/>
      <c r="C118" s="52" t="s">
        <v>203</v>
      </c>
      <c r="D118" s="53"/>
      <c r="E118" s="53"/>
      <c r="F118" s="54"/>
      <c r="G118" s="55" t="s">
        <v>204</v>
      </c>
      <c r="H118" s="56"/>
      <c r="I118" s="57"/>
      <c r="J118" s="53"/>
      <c r="K118" s="53"/>
      <c r="L118" s="53"/>
      <c r="M118" s="58"/>
      <c r="N118" s="59"/>
    </row>
    <row r="119" customFormat="false" ht="24" hidden="true" customHeight="true" outlineLevel="0" collapsed="false">
      <c r="A119" s="51"/>
      <c r="B119" s="52"/>
      <c r="C119" s="52" t="s">
        <v>205</v>
      </c>
      <c r="D119" s="53"/>
      <c r="E119" s="53"/>
      <c r="F119" s="54"/>
      <c r="G119" s="55" t="s">
        <v>206</v>
      </c>
      <c r="H119" s="56"/>
      <c r="I119" s="57"/>
      <c r="J119" s="53"/>
      <c r="K119" s="53"/>
      <c r="L119" s="53"/>
      <c r="M119" s="58"/>
      <c r="N119" s="59"/>
    </row>
    <row r="120" customFormat="false" ht="24" hidden="true" customHeight="true" outlineLevel="0" collapsed="false">
      <c r="A120" s="51"/>
      <c r="B120" s="52"/>
      <c r="C120" s="52" t="s">
        <v>207</v>
      </c>
      <c r="D120" s="53"/>
      <c r="E120" s="53"/>
      <c r="F120" s="54"/>
      <c r="G120" s="55" t="s">
        <v>208</v>
      </c>
      <c r="H120" s="56"/>
      <c r="I120" s="57"/>
      <c r="J120" s="53"/>
      <c r="K120" s="53"/>
      <c r="L120" s="53"/>
      <c r="M120" s="58"/>
      <c r="N120" s="59"/>
    </row>
    <row r="121" customFormat="false" ht="24" hidden="true" customHeight="true" outlineLevel="0" collapsed="false">
      <c r="A121" s="51"/>
      <c r="B121" s="52" t="s">
        <v>209</v>
      </c>
      <c r="C121" s="52" t="s">
        <v>210</v>
      </c>
      <c r="D121" s="53"/>
      <c r="E121" s="53"/>
      <c r="F121" s="54"/>
      <c r="G121" s="55" t="s">
        <v>211</v>
      </c>
      <c r="H121" s="56"/>
      <c r="I121" s="57"/>
      <c r="J121" s="53"/>
      <c r="K121" s="53"/>
      <c r="L121" s="53"/>
      <c r="M121" s="58"/>
      <c r="N121" s="59"/>
    </row>
    <row r="122" customFormat="false" ht="24" hidden="true" customHeight="true" outlineLevel="0" collapsed="false">
      <c r="A122" s="51"/>
      <c r="B122" s="52" t="s">
        <v>212</v>
      </c>
      <c r="C122" s="52" t="s">
        <v>213</v>
      </c>
      <c r="D122" s="53"/>
      <c r="E122" s="53"/>
      <c r="F122" s="54"/>
      <c r="G122" s="55" t="s">
        <v>214</v>
      </c>
      <c r="H122" s="56"/>
      <c r="I122" s="57"/>
      <c r="J122" s="53"/>
      <c r="K122" s="53"/>
      <c r="L122" s="53"/>
      <c r="M122" s="58"/>
      <c r="N122" s="59"/>
    </row>
    <row r="123" s="2" customFormat="true" ht="22.5" hidden="true" customHeight="true" outlineLevel="0" collapsed="false">
      <c r="A123" s="51"/>
      <c r="B123" s="52" t="s">
        <v>215</v>
      </c>
      <c r="C123" s="52" t="s">
        <v>216</v>
      </c>
      <c r="D123" s="53"/>
      <c r="E123" s="53"/>
      <c r="F123" s="54"/>
      <c r="G123" s="55" t="s">
        <v>217</v>
      </c>
      <c r="H123" s="56"/>
      <c r="I123" s="57"/>
      <c r="J123" s="53"/>
      <c r="K123" s="53"/>
      <c r="L123" s="53"/>
      <c r="M123" s="58"/>
      <c r="N123" s="59"/>
    </row>
    <row r="124" s="2" customFormat="true" ht="22.5" hidden="true" customHeight="true" outlineLevel="0" collapsed="false">
      <c r="A124" s="51"/>
      <c r="B124" s="52" t="s">
        <v>218</v>
      </c>
      <c r="C124" s="52" t="s">
        <v>219</v>
      </c>
      <c r="D124" s="53"/>
      <c r="E124" s="53"/>
      <c r="F124" s="54"/>
      <c r="G124" s="55" t="s">
        <v>220</v>
      </c>
      <c r="H124" s="56"/>
      <c r="I124" s="57"/>
      <c r="J124" s="53"/>
      <c r="K124" s="53"/>
      <c r="L124" s="53"/>
      <c r="M124" s="58"/>
      <c r="N124" s="59"/>
    </row>
    <row r="125" s="2" customFormat="true" ht="22.5" hidden="true" customHeight="true" outlineLevel="0" collapsed="false">
      <c r="A125" s="51"/>
      <c r="B125" s="52" t="s">
        <v>221</v>
      </c>
      <c r="C125" s="52" t="s">
        <v>222</v>
      </c>
      <c r="D125" s="53"/>
      <c r="E125" s="53"/>
      <c r="F125" s="54"/>
      <c r="G125" s="55" t="s">
        <v>223</v>
      </c>
      <c r="H125" s="56"/>
      <c r="I125" s="57"/>
      <c r="J125" s="53"/>
      <c r="K125" s="53"/>
      <c r="L125" s="53"/>
      <c r="M125" s="58"/>
      <c r="N125" s="59"/>
    </row>
    <row r="126" customFormat="false" ht="21" hidden="false" customHeight="true" outlineLevel="0" collapsed="false">
      <c r="A126" s="61" t="n">
        <v>1</v>
      </c>
      <c r="B126" s="62"/>
      <c r="C126" s="63"/>
      <c r="D126" s="64"/>
      <c r="E126" s="65"/>
      <c r="F126" s="66"/>
      <c r="G126" s="63"/>
      <c r="H126" s="67"/>
      <c r="I126" s="68"/>
      <c r="J126" s="69"/>
      <c r="K126" s="70"/>
      <c r="L126" s="66"/>
      <c r="M126" s="66"/>
      <c r="N126" s="71"/>
      <c r="O126" s="72" t="n">
        <f aca="false">N126</f>
        <v>0</v>
      </c>
      <c r="P126" s="5" t="n">
        <f aca="false">(D126*E126*N126)/1000000</f>
        <v>0</v>
      </c>
      <c r="Q126" s="72" t="n">
        <f aca="false">M126</f>
        <v>0</v>
      </c>
      <c r="R126" s="2" t="n">
        <f aca="false">F126*K126</f>
        <v>0</v>
      </c>
    </row>
    <row r="127" customFormat="false" ht="21" hidden="false" customHeight="true" outlineLevel="0" collapsed="false">
      <c r="A127" s="61" t="n">
        <v>2</v>
      </c>
      <c r="B127" s="62"/>
      <c r="C127" s="63"/>
      <c r="D127" s="64"/>
      <c r="E127" s="65"/>
      <c r="F127" s="66"/>
      <c r="G127" s="63"/>
      <c r="H127" s="67"/>
      <c r="I127" s="68"/>
      <c r="J127" s="69"/>
      <c r="K127" s="70"/>
      <c r="L127" s="66"/>
      <c r="M127" s="66"/>
      <c r="N127" s="71"/>
      <c r="O127" s="72" t="n">
        <f aca="false">N127</f>
        <v>0</v>
      </c>
      <c r="P127" s="5" t="n">
        <f aca="false">(D127*E127*N127)/1000000</f>
        <v>0</v>
      </c>
      <c r="Q127" s="72" t="n">
        <f aca="false">M127</f>
        <v>0</v>
      </c>
      <c r="R127" s="2" t="n">
        <f aca="false">F127*K127</f>
        <v>0</v>
      </c>
    </row>
    <row r="128" customFormat="false" ht="21" hidden="false" customHeight="true" outlineLevel="0" collapsed="false">
      <c r="A128" s="61" t="n">
        <v>3</v>
      </c>
      <c r="B128" s="62"/>
      <c r="C128" s="63"/>
      <c r="D128" s="64"/>
      <c r="E128" s="65"/>
      <c r="F128" s="66"/>
      <c r="G128" s="63"/>
      <c r="H128" s="67"/>
      <c r="I128" s="68"/>
      <c r="J128" s="69"/>
      <c r="K128" s="70"/>
      <c r="L128" s="66"/>
      <c r="M128" s="66"/>
      <c r="N128" s="71"/>
      <c r="O128" s="72" t="n">
        <f aca="false">N128</f>
        <v>0</v>
      </c>
      <c r="P128" s="5" t="n">
        <f aca="false">(D128*E128*N128)/1000000</f>
        <v>0</v>
      </c>
      <c r="Q128" s="72" t="n">
        <f aca="false">M128</f>
        <v>0</v>
      </c>
      <c r="R128" s="2" t="n">
        <f aca="false">F128*K128</f>
        <v>0</v>
      </c>
    </row>
    <row r="129" customFormat="false" ht="21" hidden="false" customHeight="true" outlineLevel="0" collapsed="false">
      <c r="A129" s="61" t="n">
        <v>4</v>
      </c>
      <c r="B129" s="62"/>
      <c r="C129" s="63"/>
      <c r="D129" s="64"/>
      <c r="E129" s="65"/>
      <c r="F129" s="66"/>
      <c r="G129" s="63"/>
      <c r="H129" s="67"/>
      <c r="I129" s="68"/>
      <c r="J129" s="69"/>
      <c r="K129" s="70"/>
      <c r="L129" s="66"/>
      <c r="M129" s="66"/>
      <c r="N129" s="71"/>
      <c r="O129" s="72" t="n">
        <f aca="false">N129</f>
        <v>0</v>
      </c>
      <c r="P129" s="5" t="n">
        <f aca="false">(D129*E129*N129)/1000000</f>
        <v>0</v>
      </c>
      <c r="Q129" s="72" t="n">
        <f aca="false">M129</f>
        <v>0</v>
      </c>
      <c r="R129" s="2" t="n">
        <f aca="false">F129*K129</f>
        <v>0</v>
      </c>
    </row>
    <row r="130" customFormat="false" ht="21" hidden="false" customHeight="true" outlineLevel="0" collapsed="false">
      <c r="A130" s="61" t="n">
        <v>5</v>
      </c>
      <c r="B130" s="62"/>
      <c r="C130" s="63"/>
      <c r="D130" s="64"/>
      <c r="E130" s="65"/>
      <c r="F130" s="66"/>
      <c r="G130" s="63"/>
      <c r="H130" s="67"/>
      <c r="I130" s="68"/>
      <c r="J130" s="69"/>
      <c r="K130" s="70"/>
      <c r="L130" s="66"/>
      <c r="M130" s="66"/>
      <c r="N130" s="71"/>
      <c r="O130" s="72" t="n">
        <f aca="false">N130</f>
        <v>0</v>
      </c>
      <c r="P130" s="5" t="n">
        <f aca="false">(D130*E130*N130)/1000000</f>
        <v>0</v>
      </c>
      <c r="Q130" s="72" t="n">
        <f aca="false">M130</f>
        <v>0</v>
      </c>
      <c r="R130" s="2" t="n">
        <f aca="false">F130*K130</f>
        <v>0</v>
      </c>
    </row>
    <row r="131" customFormat="false" ht="21" hidden="false" customHeight="true" outlineLevel="0" collapsed="false">
      <c r="A131" s="61" t="n">
        <v>6</v>
      </c>
      <c r="B131" s="62"/>
      <c r="C131" s="63"/>
      <c r="D131" s="64"/>
      <c r="E131" s="65"/>
      <c r="F131" s="66"/>
      <c r="G131" s="63"/>
      <c r="H131" s="67"/>
      <c r="I131" s="68"/>
      <c r="J131" s="69"/>
      <c r="K131" s="70"/>
      <c r="L131" s="66"/>
      <c r="M131" s="66"/>
      <c r="N131" s="71"/>
      <c r="O131" s="72" t="n">
        <f aca="false">N131</f>
        <v>0</v>
      </c>
      <c r="P131" s="5" t="n">
        <f aca="false">(D131*E131*N131)/1000000</f>
        <v>0</v>
      </c>
      <c r="Q131" s="72" t="n">
        <f aca="false">M131</f>
        <v>0</v>
      </c>
      <c r="R131" s="2" t="n">
        <f aca="false">F131*K131</f>
        <v>0</v>
      </c>
    </row>
    <row r="132" customFormat="false" ht="21" hidden="false" customHeight="true" outlineLevel="0" collapsed="false">
      <c r="A132" s="61" t="n">
        <v>7</v>
      </c>
      <c r="B132" s="62"/>
      <c r="C132" s="63"/>
      <c r="D132" s="64"/>
      <c r="E132" s="65"/>
      <c r="F132" s="66"/>
      <c r="G132" s="63"/>
      <c r="H132" s="67"/>
      <c r="I132" s="68"/>
      <c r="J132" s="69"/>
      <c r="K132" s="70"/>
      <c r="L132" s="66"/>
      <c r="M132" s="66"/>
      <c r="N132" s="71"/>
      <c r="O132" s="72" t="n">
        <f aca="false">N132</f>
        <v>0</v>
      </c>
      <c r="P132" s="5" t="n">
        <f aca="false">(D132*E132*N132)/1000000</f>
        <v>0</v>
      </c>
      <c r="Q132" s="72" t="n">
        <f aca="false">M132</f>
        <v>0</v>
      </c>
      <c r="R132" s="2" t="n">
        <f aca="false">F132*K132</f>
        <v>0</v>
      </c>
    </row>
    <row r="133" customFormat="false" ht="21" hidden="false" customHeight="true" outlineLevel="0" collapsed="false">
      <c r="A133" s="61" t="n">
        <v>8</v>
      </c>
      <c r="B133" s="62"/>
      <c r="C133" s="63"/>
      <c r="D133" s="64"/>
      <c r="E133" s="65"/>
      <c r="F133" s="66"/>
      <c r="G133" s="63"/>
      <c r="H133" s="67"/>
      <c r="I133" s="68"/>
      <c r="J133" s="69"/>
      <c r="K133" s="70"/>
      <c r="L133" s="66"/>
      <c r="M133" s="66"/>
      <c r="N133" s="71"/>
      <c r="O133" s="72" t="n">
        <f aca="false">N133</f>
        <v>0</v>
      </c>
      <c r="P133" s="5" t="n">
        <f aca="false">(D133*E133*N133)/1000000</f>
        <v>0</v>
      </c>
      <c r="Q133" s="72" t="n">
        <f aca="false">M133</f>
        <v>0</v>
      </c>
      <c r="R133" s="2" t="n">
        <f aca="false">F133*K133</f>
        <v>0</v>
      </c>
    </row>
    <row r="134" customFormat="false" ht="21" hidden="false" customHeight="true" outlineLevel="0" collapsed="false">
      <c r="A134" s="61" t="n">
        <v>9</v>
      </c>
      <c r="B134" s="62"/>
      <c r="C134" s="63"/>
      <c r="D134" s="64"/>
      <c r="E134" s="65"/>
      <c r="F134" s="66"/>
      <c r="G134" s="63"/>
      <c r="H134" s="67"/>
      <c r="I134" s="68"/>
      <c r="J134" s="69"/>
      <c r="K134" s="70"/>
      <c r="L134" s="66"/>
      <c r="M134" s="66"/>
      <c r="N134" s="71"/>
      <c r="O134" s="72" t="n">
        <f aca="false">N134</f>
        <v>0</v>
      </c>
      <c r="P134" s="5" t="n">
        <f aca="false">(D134*E134*N134)/1000000</f>
        <v>0</v>
      </c>
      <c r="Q134" s="72" t="n">
        <f aca="false">M134</f>
        <v>0</v>
      </c>
      <c r="R134" s="2" t="n">
        <f aca="false">F134*K134</f>
        <v>0</v>
      </c>
    </row>
    <row r="135" customFormat="false" ht="21" hidden="false" customHeight="true" outlineLevel="0" collapsed="false">
      <c r="A135" s="61" t="n">
        <v>10</v>
      </c>
      <c r="B135" s="62"/>
      <c r="C135" s="63"/>
      <c r="D135" s="64"/>
      <c r="E135" s="65"/>
      <c r="F135" s="66"/>
      <c r="G135" s="63"/>
      <c r="H135" s="67"/>
      <c r="I135" s="68"/>
      <c r="J135" s="69"/>
      <c r="K135" s="70"/>
      <c r="L135" s="66"/>
      <c r="M135" s="66"/>
      <c r="N135" s="71"/>
      <c r="O135" s="72" t="n">
        <f aca="false">N135</f>
        <v>0</v>
      </c>
      <c r="P135" s="5" t="n">
        <f aca="false">(D135*E135*N135)/1000000</f>
        <v>0</v>
      </c>
      <c r="Q135" s="72" t="n">
        <f aca="false">M135</f>
        <v>0</v>
      </c>
      <c r="R135" s="2" t="n">
        <f aca="false">F135*K135</f>
        <v>0</v>
      </c>
    </row>
    <row r="136" customFormat="false" ht="21" hidden="false" customHeight="true" outlineLevel="0" collapsed="false">
      <c r="A136" s="61" t="n">
        <v>11</v>
      </c>
      <c r="B136" s="62"/>
      <c r="C136" s="63"/>
      <c r="D136" s="64"/>
      <c r="E136" s="65"/>
      <c r="F136" s="66"/>
      <c r="G136" s="63"/>
      <c r="H136" s="67"/>
      <c r="I136" s="68"/>
      <c r="J136" s="69"/>
      <c r="K136" s="70"/>
      <c r="L136" s="66"/>
      <c r="M136" s="66"/>
      <c r="N136" s="71"/>
      <c r="O136" s="72" t="n">
        <f aca="false">N136</f>
        <v>0</v>
      </c>
      <c r="P136" s="5" t="n">
        <f aca="false">(D136*E136*N136)/1000000</f>
        <v>0</v>
      </c>
      <c r="Q136" s="72" t="n">
        <f aca="false">M136</f>
        <v>0</v>
      </c>
      <c r="R136" s="2" t="n">
        <f aca="false">F136*K136</f>
        <v>0</v>
      </c>
    </row>
    <row r="137" customFormat="false" ht="21" hidden="false" customHeight="true" outlineLevel="0" collapsed="false">
      <c r="A137" s="61" t="n">
        <v>12</v>
      </c>
      <c r="B137" s="62"/>
      <c r="C137" s="63"/>
      <c r="D137" s="64"/>
      <c r="E137" s="65"/>
      <c r="F137" s="66"/>
      <c r="G137" s="63"/>
      <c r="H137" s="67"/>
      <c r="I137" s="68"/>
      <c r="J137" s="69"/>
      <c r="K137" s="70"/>
      <c r="L137" s="66"/>
      <c r="M137" s="66"/>
      <c r="N137" s="71"/>
      <c r="O137" s="72" t="n">
        <f aca="false">N137</f>
        <v>0</v>
      </c>
      <c r="P137" s="5" t="n">
        <f aca="false">(D137*E137*N137)/1000000</f>
        <v>0</v>
      </c>
      <c r="Q137" s="72" t="n">
        <f aca="false">M137</f>
        <v>0</v>
      </c>
      <c r="R137" s="2" t="n">
        <f aca="false">F137*K137</f>
        <v>0</v>
      </c>
    </row>
    <row r="138" customFormat="false" ht="21" hidden="false" customHeight="true" outlineLevel="0" collapsed="false">
      <c r="A138" s="61" t="n">
        <v>13</v>
      </c>
      <c r="B138" s="62"/>
      <c r="C138" s="63"/>
      <c r="D138" s="64"/>
      <c r="E138" s="65"/>
      <c r="F138" s="66"/>
      <c r="G138" s="63"/>
      <c r="H138" s="67"/>
      <c r="I138" s="68"/>
      <c r="J138" s="69"/>
      <c r="K138" s="70"/>
      <c r="L138" s="66"/>
      <c r="M138" s="66"/>
      <c r="N138" s="71"/>
      <c r="O138" s="72" t="n">
        <f aca="false">N138</f>
        <v>0</v>
      </c>
      <c r="P138" s="5" t="n">
        <f aca="false">(D138*E138*N138)/1000000</f>
        <v>0</v>
      </c>
      <c r="Q138" s="72" t="n">
        <f aca="false">M138</f>
        <v>0</v>
      </c>
      <c r="R138" s="2" t="n">
        <f aca="false">F138*K138</f>
        <v>0</v>
      </c>
    </row>
    <row r="139" customFormat="false" ht="21" hidden="false" customHeight="true" outlineLevel="0" collapsed="false">
      <c r="A139" s="61" t="n">
        <v>14</v>
      </c>
      <c r="B139" s="62"/>
      <c r="C139" s="63"/>
      <c r="D139" s="64"/>
      <c r="E139" s="65"/>
      <c r="F139" s="66"/>
      <c r="G139" s="63"/>
      <c r="H139" s="67"/>
      <c r="I139" s="68"/>
      <c r="J139" s="69"/>
      <c r="K139" s="70"/>
      <c r="L139" s="66"/>
      <c r="M139" s="66"/>
      <c r="N139" s="71"/>
      <c r="O139" s="72" t="n">
        <f aca="false">N139</f>
        <v>0</v>
      </c>
      <c r="P139" s="5" t="n">
        <f aca="false">(D139*E139*N139)/1000000</f>
        <v>0</v>
      </c>
      <c r="Q139" s="72" t="n">
        <f aca="false">M139</f>
        <v>0</v>
      </c>
      <c r="R139" s="2" t="n">
        <f aca="false">F139*K139</f>
        <v>0</v>
      </c>
    </row>
    <row r="140" customFormat="false" ht="21" hidden="false" customHeight="true" outlineLevel="0" collapsed="false">
      <c r="A140" s="61" t="n">
        <v>15</v>
      </c>
      <c r="B140" s="62"/>
      <c r="C140" s="63"/>
      <c r="D140" s="64"/>
      <c r="E140" s="65"/>
      <c r="F140" s="66"/>
      <c r="G140" s="63"/>
      <c r="H140" s="67"/>
      <c r="I140" s="68"/>
      <c r="J140" s="69"/>
      <c r="K140" s="70"/>
      <c r="L140" s="66"/>
      <c r="M140" s="66"/>
      <c r="N140" s="71"/>
      <c r="O140" s="72" t="n">
        <f aca="false">N140</f>
        <v>0</v>
      </c>
      <c r="P140" s="5" t="n">
        <f aca="false">(D140*E140*N140)/1000000</f>
        <v>0</v>
      </c>
      <c r="Q140" s="72" t="n">
        <f aca="false">M140</f>
        <v>0</v>
      </c>
      <c r="R140" s="2" t="n">
        <f aca="false">F140*K140</f>
        <v>0</v>
      </c>
    </row>
    <row r="141" customFormat="false" ht="21" hidden="false" customHeight="true" outlineLevel="0" collapsed="false">
      <c r="A141" s="61" t="n">
        <v>16</v>
      </c>
      <c r="B141" s="62"/>
      <c r="C141" s="63"/>
      <c r="D141" s="64"/>
      <c r="E141" s="65"/>
      <c r="F141" s="66"/>
      <c r="G141" s="63"/>
      <c r="H141" s="67"/>
      <c r="I141" s="68"/>
      <c r="J141" s="69"/>
      <c r="K141" s="70"/>
      <c r="L141" s="66"/>
      <c r="M141" s="66"/>
      <c r="N141" s="71"/>
      <c r="O141" s="72" t="n">
        <f aca="false">N141</f>
        <v>0</v>
      </c>
      <c r="P141" s="5" t="n">
        <f aca="false">(D141*E141*N141)/1000000</f>
        <v>0</v>
      </c>
      <c r="Q141" s="72" t="n">
        <f aca="false">M141</f>
        <v>0</v>
      </c>
      <c r="R141" s="2" t="n">
        <f aca="false">F141*K141</f>
        <v>0</v>
      </c>
    </row>
    <row r="142" customFormat="false" ht="21" hidden="false" customHeight="true" outlineLevel="0" collapsed="false">
      <c r="A142" s="61" t="n">
        <v>17</v>
      </c>
      <c r="B142" s="62"/>
      <c r="C142" s="63"/>
      <c r="D142" s="64"/>
      <c r="E142" s="65"/>
      <c r="F142" s="66"/>
      <c r="G142" s="63"/>
      <c r="H142" s="67"/>
      <c r="I142" s="68"/>
      <c r="J142" s="69"/>
      <c r="K142" s="70"/>
      <c r="L142" s="66"/>
      <c r="M142" s="66"/>
      <c r="N142" s="71"/>
      <c r="O142" s="72" t="n">
        <f aca="false">N142</f>
        <v>0</v>
      </c>
      <c r="P142" s="5" t="n">
        <f aca="false">(D142*E142*N142)/1000000</f>
        <v>0</v>
      </c>
      <c r="Q142" s="72" t="n">
        <f aca="false">M142</f>
        <v>0</v>
      </c>
      <c r="R142" s="2" t="n">
        <f aca="false">F142*K142</f>
        <v>0</v>
      </c>
    </row>
    <row r="143" customFormat="false" ht="21" hidden="false" customHeight="true" outlineLevel="0" collapsed="false">
      <c r="A143" s="61" t="n">
        <v>18</v>
      </c>
      <c r="B143" s="62"/>
      <c r="C143" s="63"/>
      <c r="D143" s="64"/>
      <c r="E143" s="65"/>
      <c r="F143" s="66"/>
      <c r="G143" s="63"/>
      <c r="H143" s="67"/>
      <c r="I143" s="68"/>
      <c r="J143" s="69"/>
      <c r="K143" s="70"/>
      <c r="L143" s="66"/>
      <c r="M143" s="66"/>
      <c r="N143" s="71"/>
      <c r="O143" s="72" t="n">
        <f aca="false">N143</f>
        <v>0</v>
      </c>
      <c r="P143" s="5" t="n">
        <f aca="false">(D143*E143*N143)/1000000</f>
        <v>0</v>
      </c>
      <c r="Q143" s="72" t="n">
        <f aca="false">M143</f>
        <v>0</v>
      </c>
      <c r="R143" s="2" t="n">
        <f aca="false">F143*K143</f>
        <v>0</v>
      </c>
    </row>
    <row r="144" customFormat="false" ht="21" hidden="false" customHeight="true" outlineLevel="0" collapsed="false">
      <c r="A144" s="61" t="n">
        <v>19</v>
      </c>
      <c r="B144" s="62"/>
      <c r="C144" s="63"/>
      <c r="D144" s="64"/>
      <c r="E144" s="65"/>
      <c r="F144" s="66"/>
      <c r="G144" s="63"/>
      <c r="H144" s="67"/>
      <c r="I144" s="68"/>
      <c r="J144" s="69"/>
      <c r="K144" s="70"/>
      <c r="L144" s="66"/>
      <c r="M144" s="66"/>
      <c r="N144" s="71"/>
      <c r="O144" s="72" t="n">
        <f aca="false">N144</f>
        <v>0</v>
      </c>
      <c r="P144" s="5" t="n">
        <f aca="false">(D144*E144*N144)/1000000</f>
        <v>0</v>
      </c>
      <c r="Q144" s="72" t="n">
        <f aca="false">M144</f>
        <v>0</v>
      </c>
      <c r="R144" s="2" t="n">
        <f aca="false">F144*K144</f>
        <v>0</v>
      </c>
    </row>
    <row r="145" customFormat="false" ht="21" hidden="false" customHeight="true" outlineLevel="0" collapsed="false">
      <c r="A145" s="61" t="n">
        <v>20</v>
      </c>
      <c r="B145" s="62"/>
      <c r="C145" s="63"/>
      <c r="D145" s="64"/>
      <c r="E145" s="65"/>
      <c r="F145" s="66"/>
      <c r="G145" s="63"/>
      <c r="H145" s="67"/>
      <c r="I145" s="68"/>
      <c r="J145" s="69"/>
      <c r="K145" s="70"/>
      <c r="L145" s="66"/>
      <c r="M145" s="66"/>
      <c r="N145" s="71"/>
      <c r="O145" s="72" t="n">
        <f aca="false">N145</f>
        <v>0</v>
      </c>
      <c r="P145" s="5" t="n">
        <f aca="false">(D145*E145*N145)/1000000</f>
        <v>0</v>
      </c>
      <c r="Q145" s="72" t="n">
        <f aca="false">M145</f>
        <v>0</v>
      </c>
      <c r="R145" s="2" t="n">
        <f aca="false">F145*K145</f>
        <v>0</v>
      </c>
    </row>
    <row r="146" customFormat="false" ht="21" hidden="false" customHeight="true" outlineLevel="0" collapsed="false">
      <c r="A146" s="61" t="n">
        <v>21</v>
      </c>
      <c r="B146" s="62"/>
      <c r="C146" s="63"/>
      <c r="D146" s="64"/>
      <c r="E146" s="65"/>
      <c r="F146" s="66"/>
      <c r="G146" s="63"/>
      <c r="H146" s="67"/>
      <c r="I146" s="68"/>
      <c r="J146" s="69"/>
      <c r="K146" s="70"/>
      <c r="L146" s="66"/>
      <c r="M146" s="66"/>
      <c r="N146" s="71"/>
      <c r="O146" s="72" t="n">
        <f aca="false">N146</f>
        <v>0</v>
      </c>
      <c r="P146" s="5" t="n">
        <f aca="false">(D146*E146*N146)/1000000</f>
        <v>0</v>
      </c>
      <c r="Q146" s="72" t="n">
        <f aca="false">M146</f>
        <v>0</v>
      </c>
      <c r="R146" s="2" t="n">
        <f aca="false">F146*K146</f>
        <v>0</v>
      </c>
    </row>
    <row r="147" customFormat="false" ht="21" hidden="false" customHeight="true" outlineLevel="0" collapsed="false">
      <c r="A147" s="61" t="n">
        <v>22</v>
      </c>
      <c r="B147" s="62"/>
      <c r="C147" s="63"/>
      <c r="D147" s="64"/>
      <c r="E147" s="65"/>
      <c r="F147" s="66"/>
      <c r="G147" s="63"/>
      <c r="H147" s="67"/>
      <c r="I147" s="68"/>
      <c r="J147" s="69"/>
      <c r="K147" s="70"/>
      <c r="L147" s="66"/>
      <c r="M147" s="66"/>
      <c r="N147" s="71"/>
      <c r="O147" s="72" t="n">
        <f aca="false">N147</f>
        <v>0</v>
      </c>
      <c r="P147" s="5" t="n">
        <f aca="false">(D147*E147*N147)/1000000</f>
        <v>0</v>
      </c>
      <c r="Q147" s="72" t="n">
        <f aca="false">M147</f>
        <v>0</v>
      </c>
      <c r="R147" s="2" t="n">
        <f aca="false">F147*K147</f>
        <v>0</v>
      </c>
    </row>
    <row r="148" customFormat="false" ht="21" hidden="false" customHeight="true" outlineLevel="0" collapsed="false">
      <c r="A148" s="61" t="n">
        <v>23</v>
      </c>
      <c r="B148" s="62"/>
      <c r="C148" s="63"/>
      <c r="D148" s="64"/>
      <c r="E148" s="65"/>
      <c r="F148" s="66"/>
      <c r="G148" s="63"/>
      <c r="H148" s="67"/>
      <c r="I148" s="68"/>
      <c r="J148" s="69"/>
      <c r="K148" s="70"/>
      <c r="L148" s="66"/>
      <c r="M148" s="66"/>
      <c r="N148" s="71"/>
      <c r="O148" s="72" t="n">
        <f aca="false">N148</f>
        <v>0</v>
      </c>
      <c r="P148" s="5" t="n">
        <f aca="false">(D148*E148*N148)/1000000</f>
        <v>0</v>
      </c>
      <c r="Q148" s="72" t="n">
        <f aca="false">M148</f>
        <v>0</v>
      </c>
      <c r="R148" s="2" t="n">
        <f aca="false">F148*K148</f>
        <v>0</v>
      </c>
    </row>
    <row r="149" customFormat="false" ht="21" hidden="false" customHeight="true" outlineLevel="0" collapsed="false">
      <c r="A149" s="61" t="n">
        <v>24</v>
      </c>
      <c r="B149" s="62"/>
      <c r="C149" s="63"/>
      <c r="D149" s="64"/>
      <c r="E149" s="65"/>
      <c r="F149" s="66"/>
      <c r="G149" s="63"/>
      <c r="H149" s="67"/>
      <c r="I149" s="68"/>
      <c r="J149" s="69"/>
      <c r="K149" s="70"/>
      <c r="L149" s="66"/>
      <c r="M149" s="66"/>
      <c r="N149" s="71"/>
      <c r="O149" s="72" t="n">
        <f aca="false">N149</f>
        <v>0</v>
      </c>
      <c r="P149" s="5" t="n">
        <f aca="false">(D149*E149*N149)/1000000</f>
        <v>0</v>
      </c>
      <c r="Q149" s="72" t="n">
        <f aca="false">M149</f>
        <v>0</v>
      </c>
      <c r="R149" s="2" t="n">
        <f aca="false">F149*K149</f>
        <v>0</v>
      </c>
    </row>
    <row r="150" customFormat="false" ht="21" hidden="false" customHeight="true" outlineLevel="0" collapsed="false">
      <c r="A150" s="61" t="n">
        <v>25</v>
      </c>
      <c r="B150" s="62"/>
      <c r="C150" s="63"/>
      <c r="D150" s="64"/>
      <c r="E150" s="65"/>
      <c r="F150" s="66"/>
      <c r="G150" s="63"/>
      <c r="H150" s="67"/>
      <c r="I150" s="68"/>
      <c r="J150" s="69"/>
      <c r="K150" s="70"/>
      <c r="L150" s="66"/>
      <c r="M150" s="66"/>
      <c r="N150" s="71"/>
      <c r="O150" s="72" t="n">
        <f aca="false">N150</f>
        <v>0</v>
      </c>
      <c r="P150" s="5" t="n">
        <f aca="false">(D150*E150*N150)/1000000</f>
        <v>0</v>
      </c>
      <c r="Q150" s="72" t="n">
        <f aca="false">M150</f>
        <v>0</v>
      </c>
      <c r="R150" s="2" t="n">
        <f aca="false">F150*K150</f>
        <v>0</v>
      </c>
    </row>
    <row r="151" customFormat="false" ht="21" hidden="false" customHeight="true" outlineLevel="0" collapsed="false">
      <c r="A151" s="61" t="n">
        <v>26</v>
      </c>
      <c r="B151" s="62"/>
      <c r="C151" s="63"/>
      <c r="D151" s="64"/>
      <c r="E151" s="65"/>
      <c r="F151" s="66"/>
      <c r="G151" s="63"/>
      <c r="H151" s="67"/>
      <c r="I151" s="68"/>
      <c r="J151" s="69"/>
      <c r="K151" s="70"/>
      <c r="L151" s="66"/>
      <c r="M151" s="66"/>
      <c r="N151" s="71"/>
      <c r="O151" s="72" t="n">
        <f aca="false">N151</f>
        <v>0</v>
      </c>
      <c r="P151" s="5" t="n">
        <f aca="false">(D151*E151*N151)/1000000</f>
        <v>0</v>
      </c>
      <c r="Q151" s="72" t="n">
        <f aca="false">M151</f>
        <v>0</v>
      </c>
      <c r="R151" s="2" t="n">
        <f aca="false">F151*K151</f>
        <v>0</v>
      </c>
    </row>
    <row r="152" customFormat="false" ht="21" hidden="false" customHeight="true" outlineLevel="0" collapsed="false">
      <c r="A152" s="61" t="n">
        <v>27</v>
      </c>
      <c r="B152" s="62"/>
      <c r="C152" s="63"/>
      <c r="D152" s="64"/>
      <c r="E152" s="65"/>
      <c r="F152" s="66"/>
      <c r="G152" s="63"/>
      <c r="H152" s="67"/>
      <c r="I152" s="68"/>
      <c r="J152" s="69"/>
      <c r="K152" s="70"/>
      <c r="L152" s="66"/>
      <c r="M152" s="66"/>
      <c r="N152" s="71"/>
      <c r="O152" s="72" t="n">
        <f aca="false">N152</f>
        <v>0</v>
      </c>
      <c r="P152" s="5" t="n">
        <f aca="false">(D152*E152*N152)/1000000</f>
        <v>0</v>
      </c>
      <c r="Q152" s="72" t="n">
        <f aca="false">M152</f>
        <v>0</v>
      </c>
      <c r="R152" s="2" t="n">
        <f aca="false">F152*K152</f>
        <v>0</v>
      </c>
    </row>
    <row r="153" customFormat="false" ht="21" hidden="false" customHeight="true" outlineLevel="0" collapsed="false">
      <c r="A153" s="61" t="n">
        <v>28</v>
      </c>
      <c r="B153" s="62"/>
      <c r="C153" s="63"/>
      <c r="D153" s="64"/>
      <c r="E153" s="65"/>
      <c r="F153" s="66"/>
      <c r="G153" s="63"/>
      <c r="H153" s="67"/>
      <c r="I153" s="68"/>
      <c r="J153" s="69"/>
      <c r="K153" s="70"/>
      <c r="L153" s="66"/>
      <c r="M153" s="66"/>
      <c r="N153" s="71"/>
      <c r="O153" s="72" t="n">
        <f aca="false">N153</f>
        <v>0</v>
      </c>
      <c r="P153" s="5" t="n">
        <f aca="false">(D153*E153*N153)/1000000</f>
        <v>0</v>
      </c>
      <c r="Q153" s="72" t="n">
        <f aca="false">M153</f>
        <v>0</v>
      </c>
      <c r="R153" s="2" t="n">
        <f aca="false">F153*K153</f>
        <v>0</v>
      </c>
    </row>
    <row r="154" customFormat="false" ht="21" hidden="false" customHeight="true" outlineLevel="0" collapsed="false">
      <c r="A154" s="61" t="n">
        <v>29</v>
      </c>
      <c r="B154" s="62"/>
      <c r="C154" s="63"/>
      <c r="D154" s="64"/>
      <c r="E154" s="65"/>
      <c r="F154" s="66"/>
      <c r="G154" s="63"/>
      <c r="H154" s="67"/>
      <c r="I154" s="68"/>
      <c r="J154" s="69"/>
      <c r="K154" s="70"/>
      <c r="L154" s="66"/>
      <c r="M154" s="66"/>
      <c r="N154" s="71"/>
      <c r="O154" s="72" t="n">
        <f aca="false">N154</f>
        <v>0</v>
      </c>
      <c r="P154" s="5" t="n">
        <f aca="false">(D154*E154*N154)/1000000</f>
        <v>0</v>
      </c>
      <c r="Q154" s="72" t="n">
        <f aca="false">M154</f>
        <v>0</v>
      </c>
      <c r="R154" s="2" t="n">
        <f aca="false">F154*K154</f>
        <v>0</v>
      </c>
    </row>
    <row r="155" customFormat="false" ht="21" hidden="false" customHeight="true" outlineLevel="0" collapsed="false">
      <c r="A155" s="61" t="n">
        <v>30</v>
      </c>
      <c r="B155" s="62"/>
      <c r="C155" s="63"/>
      <c r="D155" s="64"/>
      <c r="E155" s="65"/>
      <c r="F155" s="66"/>
      <c r="G155" s="63"/>
      <c r="H155" s="67"/>
      <c r="I155" s="68"/>
      <c r="J155" s="69"/>
      <c r="K155" s="70"/>
      <c r="L155" s="66"/>
      <c r="M155" s="66"/>
      <c r="N155" s="71"/>
      <c r="O155" s="72" t="n">
        <f aca="false">N155</f>
        <v>0</v>
      </c>
      <c r="P155" s="5" t="n">
        <f aca="false">(D155*E155*N155)/1000000</f>
        <v>0</v>
      </c>
      <c r="Q155" s="72" t="n">
        <f aca="false">M155</f>
        <v>0</v>
      </c>
      <c r="R155" s="2" t="n">
        <f aca="false">F155*K155</f>
        <v>0</v>
      </c>
    </row>
    <row r="156" customFormat="false" ht="21" hidden="false" customHeight="true" outlineLevel="0" collapsed="false">
      <c r="A156" s="61" t="n">
        <v>31</v>
      </c>
      <c r="B156" s="62"/>
      <c r="C156" s="63"/>
      <c r="D156" s="64"/>
      <c r="E156" s="65"/>
      <c r="F156" s="66"/>
      <c r="G156" s="63"/>
      <c r="H156" s="67"/>
      <c r="I156" s="68"/>
      <c r="J156" s="69"/>
      <c r="K156" s="70"/>
      <c r="L156" s="66"/>
      <c r="M156" s="66"/>
      <c r="N156" s="71"/>
      <c r="O156" s="72" t="n">
        <f aca="false">N156</f>
        <v>0</v>
      </c>
      <c r="P156" s="5" t="n">
        <f aca="false">(D156*E156*N156)/1000000</f>
        <v>0</v>
      </c>
      <c r="Q156" s="72" t="n">
        <f aca="false">M156</f>
        <v>0</v>
      </c>
      <c r="R156" s="2" t="n">
        <f aca="false">F156*K156</f>
        <v>0</v>
      </c>
    </row>
    <row r="157" customFormat="false" ht="21" hidden="false" customHeight="true" outlineLevel="0" collapsed="false">
      <c r="A157" s="61" t="n">
        <v>32</v>
      </c>
      <c r="B157" s="62"/>
      <c r="C157" s="63"/>
      <c r="D157" s="64"/>
      <c r="E157" s="65"/>
      <c r="F157" s="66"/>
      <c r="G157" s="63"/>
      <c r="H157" s="67"/>
      <c r="I157" s="68"/>
      <c r="J157" s="69"/>
      <c r="K157" s="70"/>
      <c r="L157" s="66"/>
      <c r="M157" s="66"/>
      <c r="N157" s="71"/>
      <c r="O157" s="72" t="n">
        <f aca="false">N157</f>
        <v>0</v>
      </c>
      <c r="P157" s="5" t="n">
        <f aca="false">(D157*E157*N157)/1000000</f>
        <v>0</v>
      </c>
      <c r="Q157" s="72" t="n">
        <f aca="false">M157</f>
        <v>0</v>
      </c>
      <c r="R157" s="2" t="n">
        <f aca="false">F157*K157</f>
        <v>0</v>
      </c>
    </row>
    <row r="158" customFormat="false" ht="21" hidden="false" customHeight="true" outlineLevel="0" collapsed="false">
      <c r="A158" s="61" t="n">
        <v>33</v>
      </c>
      <c r="B158" s="62"/>
      <c r="C158" s="63"/>
      <c r="D158" s="64"/>
      <c r="E158" s="65"/>
      <c r="F158" s="66"/>
      <c r="G158" s="63"/>
      <c r="H158" s="67"/>
      <c r="I158" s="68"/>
      <c r="J158" s="69"/>
      <c r="K158" s="70"/>
      <c r="L158" s="66"/>
      <c r="M158" s="66"/>
      <c r="N158" s="71"/>
      <c r="O158" s="72" t="n">
        <f aca="false">N158</f>
        <v>0</v>
      </c>
      <c r="P158" s="5" t="n">
        <f aca="false">(D158*E158*N158)/1000000</f>
        <v>0</v>
      </c>
      <c r="Q158" s="72" t="n">
        <f aca="false">M158</f>
        <v>0</v>
      </c>
      <c r="R158" s="2" t="n">
        <f aca="false">F158*K158</f>
        <v>0</v>
      </c>
    </row>
    <row r="159" customFormat="false" ht="21" hidden="false" customHeight="true" outlineLevel="0" collapsed="false">
      <c r="A159" s="61" t="n">
        <v>34</v>
      </c>
      <c r="B159" s="62"/>
      <c r="C159" s="63"/>
      <c r="D159" s="64"/>
      <c r="E159" s="65"/>
      <c r="F159" s="66"/>
      <c r="G159" s="73"/>
      <c r="H159" s="67"/>
      <c r="I159" s="68"/>
      <c r="J159" s="69"/>
      <c r="K159" s="70"/>
      <c r="L159" s="66"/>
      <c r="M159" s="66"/>
      <c r="N159" s="71"/>
      <c r="O159" s="72" t="n">
        <f aca="false">N159</f>
        <v>0</v>
      </c>
      <c r="P159" s="5" t="n">
        <f aca="false">(D159*E159*N159)/1000000</f>
        <v>0</v>
      </c>
      <c r="Q159" s="72" t="n">
        <f aca="false">M159</f>
        <v>0</v>
      </c>
      <c r="R159" s="2" t="n">
        <f aca="false">F159*K159</f>
        <v>0</v>
      </c>
    </row>
    <row r="160" customFormat="false" ht="21" hidden="false" customHeight="true" outlineLevel="0" collapsed="false">
      <c r="A160" s="61" t="n">
        <v>35</v>
      </c>
      <c r="B160" s="62"/>
      <c r="C160" s="63"/>
      <c r="D160" s="64"/>
      <c r="E160" s="65"/>
      <c r="F160" s="66"/>
      <c r="G160" s="73"/>
      <c r="H160" s="67"/>
      <c r="I160" s="68"/>
      <c r="J160" s="69"/>
      <c r="K160" s="70"/>
      <c r="L160" s="66"/>
      <c r="M160" s="66"/>
      <c r="N160" s="71"/>
      <c r="O160" s="72" t="n">
        <f aca="false">N160</f>
        <v>0</v>
      </c>
      <c r="P160" s="5" t="n">
        <f aca="false">(D160*E160*N160)/1000000</f>
        <v>0</v>
      </c>
      <c r="Q160" s="72" t="n">
        <f aca="false">M160</f>
        <v>0</v>
      </c>
      <c r="R160" s="2" t="n">
        <f aca="false">F160*K160</f>
        <v>0</v>
      </c>
    </row>
    <row r="161" customFormat="false" ht="21" hidden="false" customHeight="true" outlineLevel="0" collapsed="false">
      <c r="A161" s="61" t="n">
        <v>36</v>
      </c>
      <c r="B161" s="62"/>
      <c r="C161" s="63"/>
      <c r="D161" s="64"/>
      <c r="E161" s="65"/>
      <c r="F161" s="66"/>
      <c r="G161" s="73"/>
      <c r="H161" s="67"/>
      <c r="I161" s="68"/>
      <c r="J161" s="69"/>
      <c r="K161" s="70"/>
      <c r="L161" s="66"/>
      <c r="M161" s="66"/>
      <c r="N161" s="71"/>
      <c r="O161" s="72" t="n">
        <f aca="false">N161</f>
        <v>0</v>
      </c>
      <c r="P161" s="5" t="n">
        <f aca="false">(D161*E161*N161)/1000000</f>
        <v>0</v>
      </c>
      <c r="Q161" s="72" t="n">
        <f aca="false">M161</f>
        <v>0</v>
      </c>
      <c r="R161" s="2" t="n">
        <f aca="false">F161*K161</f>
        <v>0</v>
      </c>
    </row>
    <row r="162" customFormat="false" ht="21" hidden="false" customHeight="true" outlineLevel="0" collapsed="false">
      <c r="A162" s="61" t="n">
        <v>37</v>
      </c>
      <c r="B162" s="62"/>
      <c r="C162" s="63"/>
      <c r="D162" s="64"/>
      <c r="E162" s="65"/>
      <c r="F162" s="66"/>
      <c r="G162" s="63"/>
      <c r="H162" s="67"/>
      <c r="I162" s="68"/>
      <c r="J162" s="69"/>
      <c r="K162" s="70"/>
      <c r="L162" s="66"/>
      <c r="M162" s="66"/>
      <c r="N162" s="71"/>
      <c r="O162" s="72" t="n">
        <f aca="false">N162</f>
        <v>0</v>
      </c>
      <c r="P162" s="5" t="n">
        <f aca="false">(D162*E162*N162)/1000000</f>
        <v>0</v>
      </c>
      <c r="Q162" s="72" t="n">
        <f aca="false">M162</f>
        <v>0</v>
      </c>
      <c r="R162" s="2" t="n">
        <f aca="false">F162*K162</f>
        <v>0</v>
      </c>
    </row>
    <row r="163" customFormat="false" ht="21" hidden="false" customHeight="true" outlineLevel="0" collapsed="false">
      <c r="A163" s="61" t="n">
        <v>38</v>
      </c>
      <c r="B163" s="62"/>
      <c r="C163" s="63"/>
      <c r="D163" s="64"/>
      <c r="E163" s="65"/>
      <c r="F163" s="66"/>
      <c r="G163" s="63"/>
      <c r="H163" s="67"/>
      <c r="I163" s="68"/>
      <c r="J163" s="69"/>
      <c r="K163" s="70"/>
      <c r="L163" s="66"/>
      <c r="M163" s="66"/>
      <c r="N163" s="71"/>
      <c r="O163" s="72" t="n">
        <f aca="false">N163</f>
        <v>0</v>
      </c>
      <c r="P163" s="5" t="n">
        <f aca="false">(D163*E163*N163)/1000000</f>
        <v>0</v>
      </c>
      <c r="Q163" s="72" t="n">
        <f aca="false">M163</f>
        <v>0</v>
      </c>
      <c r="R163" s="2" t="n">
        <f aca="false">F163*K163</f>
        <v>0</v>
      </c>
    </row>
    <row r="164" customFormat="false" ht="21" hidden="false" customHeight="true" outlineLevel="0" collapsed="false">
      <c r="A164" s="61" t="n">
        <v>39</v>
      </c>
      <c r="B164" s="62"/>
      <c r="C164" s="63"/>
      <c r="D164" s="64"/>
      <c r="E164" s="65"/>
      <c r="F164" s="66"/>
      <c r="G164" s="63"/>
      <c r="H164" s="67"/>
      <c r="I164" s="68"/>
      <c r="J164" s="69"/>
      <c r="K164" s="70"/>
      <c r="L164" s="66"/>
      <c r="M164" s="66"/>
      <c r="N164" s="71"/>
      <c r="O164" s="72" t="n">
        <f aca="false">N164</f>
        <v>0</v>
      </c>
      <c r="P164" s="5" t="n">
        <f aca="false">(D164*E164*N164)/1000000</f>
        <v>0</v>
      </c>
      <c r="Q164" s="72" t="n">
        <f aca="false">M164</f>
        <v>0</v>
      </c>
      <c r="R164" s="2" t="n">
        <f aca="false">F164*K164</f>
        <v>0</v>
      </c>
    </row>
    <row r="165" customFormat="false" ht="21" hidden="false" customHeight="true" outlineLevel="0" collapsed="false">
      <c r="A165" s="61" t="n">
        <v>40</v>
      </c>
      <c r="B165" s="62"/>
      <c r="C165" s="63"/>
      <c r="D165" s="64"/>
      <c r="E165" s="65"/>
      <c r="F165" s="66"/>
      <c r="G165" s="63"/>
      <c r="H165" s="67"/>
      <c r="I165" s="68"/>
      <c r="J165" s="69"/>
      <c r="K165" s="70"/>
      <c r="L165" s="66"/>
      <c r="M165" s="66"/>
      <c r="N165" s="71"/>
      <c r="O165" s="72" t="n">
        <f aca="false">N165</f>
        <v>0</v>
      </c>
      <c r="P165" s="5" t="n">
        <f aca="false">(D165*E165*N165)/1000000</f>
        <v>0</v>
      </c>
      <c r="Q165" s="72" t="n">
        <f aca="false">M165</f>
        <v>0</v>
      </c>
      <c r="R165" s="2" t="n">
        <f aca="false">F165*K165</f>
        <v>0</v>
      </c>
    </row>
    <row r="166" customFormat="false" ht="21" hidden="false" customHeight="true" outlineLevel="0" collapsed="false">
      <c r="A166" s="61" t="n">
        <v>41</v>
      </c>
      <c r="B166" s="62"/>
      <c r="C166" s="63"/>
      <c r="D166" s="64"/>
      <c r="E166" s="65"/>
      <c r="F166" s="66"/>
      <c r="G166" s="63"/>
      <c r="H166" s="67"/>
      <c r="I166" s="68"/>
      <c r="J166" s="69"/>
      <c r="K166" s="70"/>
      <c r="L166" s="66"/>
      <c r="M166" s="66"/>
      <c r="N166" s="71"/>
      <c r="O166" s="72" t="n">
        <f aca="false">N166</f>
        <v>0</v>
      </c>
      <c r="P166" s="5" t="n">
        <f aca="false">(D166*E166*N166)/1000000</f>
        <v>0</v>
      </c>
      <c r="Q166" s="72" t="n">
        <f aca="false">M166</f>
        <v>0</v>
      </c>
      <c r="R166" s="2" t="n">
        <f aca="false">F166*K166</f>
        <v>0</v>
      </c>
    </row>
    <row r="167" customFormat="false" ht="21" hidden="false" customHeight="true" outlineLevel="0" collapsed="false">
      <c r="A167" s="61" t="n">
        <v>42</v>
      </c>
      <c r="B167" s="62"/>
      <c r="C167" s="63"/>
      <c r="D167" s="64"/>
      <c r="E167" s="65"/>
      <c r="F167" s="66"/>
      <c r="G167" s="73"/>
      <c r="H167" s="67"/>
      <c r="I167" s="68"/>
      <c r="J167" s="69"/>
      <c r="K167" s="70"/>
      <c r="L167" s="66"/>
      <c r="M167" s="66"/>
      <c r="N167" s="71"/>
      <c r="O167" s="72" t="n">
        <f aca="false">N167</f>
        <v>0</v>
      </c>
      <c r="P167" s="5" t="n">
        <f aca="false">(D167*E167*N167)/1000000</f>
        <v>0</v>
      </c>
      <c r="Q167" s="72" t="n">
        <f aca="false">M167</f>
        <v>0</v>
      </c>
      <c r="R167" s="2" t="n">
        <f aca="false">F167*K167</f>
        <v>0</v>
      </c>
    </row>
    <row r="168" customFormat="false" ht="21" hidden="false" customHeight="true" outlineLevel="0" collapsed="false">
      <c r="A168" s="61" t="n">
        <v>43</v>
      </c>
      <c r="B168" s="62"/>
      <c r="C168" s="63"/>
      <c r="D168" s="64"/>
      <c r="E168" s="65"/>
      <c r="F168" s="66"/>
      <c r="G168" s="63"/>
      <c r="H168" s="67"/>
      <c r="I168" s="68"/>
      <c r="J168" s="69"/>
      <c r="K168" s="70"/>
      <c r="L168" s="66"/>
      <c r="M168" s="66"/>
      <c r="N168" s="71"/>
      <c r="O168" s="72" t="n">
        <f aca="false">N168</f>
        <v>0</v>
      </c>
      <c r="P168" s="5" t="n">
        <f aca="false">(D168*E168*N168)/1000000</f>
        <v>0</v>
      </c>
      <c r="Q168" s="72" t="n">
        <f aca="false">M168</f>
        <v>0</v>
      </c>
      <c r="R168" s="2" t="n">
        <f aca="false">F168*K168</f>
        <v>0</v>
      </c>
    </row>
    <row r="169" customFormat="false" ht="21" hidden="false" customHeight="true" outlineLevel="0" collapsed="false">
      <c r="A169" s="61" t="n">
        <v>44</v>
      </c>
      <c r="B169" s="62"/>
      <c r="C169" s="63"/>
      <c r="D169" s="64"/>
      <c r="E169" s="65"/>
      <c r="F169" s="66"/>
      <c r="G169" s="63"/>
      <c r="H169" s="67"/>
      <c r="I169" s="68"/>
      <c r="J169" s="69"/>
      <c r="K169" s="70"/>
      <c r="L169" s="66"/>
      <c r="M169" s="66"/>
      <c r="N169" s="71"/>
      <c r="O169" s="72" t="n">
        <f aca="false">N169</f>
        <v>0</v>
      </c>
      <c r="P169" s="5" t="n">
        <f aca="false">(D169*E169*N169)/1000000</f>
        <v>0</v>
      </c>
      <c r="Q169" s="72" t="n">
        <f aca="false">M169</f>
        <v>0</v>
      </c>
      <c r="R169" s="2" t="n">
        <f aca="false">F169*K169</f>
        <v>0</v>
      </c>
    </row>
    <row r="170" customFormat="false" ht="21" hidden="false" customHeight="true" outlineLevel="0" collapsed="false">
      <c r="A170" s="61" t="n">
        <v>45</v>
      </c>
      <c r="B170" s="62"/>
      <c r="C170" s="63"/>
      <c r="D170" s="64"/>
      <c r="E170" s="65"/>
      <c r="F170" s="66"/>
      <c r="G170" s="63"/>
      <c r="H170" s="67"/>
      <c r="I170" s="68"/>
      <c r="J170" s="69"/>
      <c r="K170" s="70"/>
      <c r="L170" s="66"/>
      <c r="M170" s="66"/>
      <c r="N170" s="71"/>
      <c r="O170" s="72" t="n">
        <f aca="false">N170</f>
        <v>0</v>
      </c>
      <c r="P170" s="5" t="n">
        <f aca="false">(D170*E170*N170)/1000000</f>
        <v>0</v>
      </c>
      <c r="Q170" s="72" t="n">
        <f aca="false">M170</f>
        <v>0</v>
      </c>
      <c r="R170" s="2" t="n">
        <f aca="false">F170*K170</f>
        <v>0</v>
      </c>
    </row>
    <row r="171" customFormat="false" ht="21" hidden="false" customHeight="true" outlineLevel="0" collapsed="false">
      <c r="A171" s="61" t="n">
        <v>46</v>
      </c>
      <c r="B171" s="62"/>
      <c r="C171" s="63"/>
      <c r="D171" s="64"/>
      <c r="E171" s="65"/>
      <c r="F171" s="66"/>
      <c r="G171" s="63"/>
      <c r="H171" s="67"/>
      <c r="I171" s="68"/>
      <c r="J171" s="69"/>
      <c r="K171" s="70"/>
      <c r="L171" s="66"/>
      <c r="M171" s="66"/>
      <c r="N171" s="71"/>
      <c r="O171" s="72" t="n">
        <f aca="false">N171</f>
        <v>0</v>
      </c>
      <c r="P171" s="5" t="n">
        <f aca="false">(D171*E171*N171)/1000000</f>
        <v>0</v>
      </c>
      <c r="Q171" s="72" t="n">
        <f aca="false">M171</f>
        <v>0</v>
      </c>
      <c r="R171" s="2" t="n">
        <f aca="false">F171*K171</f>
        <v>0</v>
      </c>
    </row>
    <row r="172" customFormat="false" ht="21" hidden="false" customHeight="true" outlineLevel="0" collapsed="false">
      <c r="A172" s="61" t="n">
        <v>47</v>
      </c>
      <c r="B172" s="62"/>
      <c r="C172" s="63"/>
      <c r="D172" s="64"/>
      <c r="E172" s="65"/>
      <c r="F172" s="66"/>
      <c r="G172" s="63"/>
      <c r="H172" s="67"/>
      <c r="I172" s="68"/>
      <c r="J172" s="69"/>
      <c r="K172" s="70"/>
      <c r="L172" s="66"/>
      <c r="M172" s="66"/>
      <c r="N172" s="71"/>
      <c r="O172" s="72" t="n">
        <f aca="false">N172</f>
        <v>0</v>
      </c>
      <c r="P172" s="5" t="n">
        <f aca="false">(D172*E172*N172)/1000000</f>
        <v>0</v>
      </c>
      <c r="Q172" s="72" t="n">
        <f aca="false">M172</f>
        <v>0</v>
      </c>
      <c r="R172" s="2" t="n">
        <f aca="false">F172*K172</f>
        <v>0</v>
      </c>
    </row>
    <row r="173" customFormat="false" ht="21" hidden="false" customHeight="true" outlineLevel="0" collapsed="false">
      <c r="A173" s="61" t="n">
        <v>48</v>
      </c>
      <c r="B173" s="62"/>
      <c r="C173" s="63"/>
      <c r="D173" s="64"/>
      <c r="E173" s="65"/>
      <c r="F173" s="66"/>
      <c r="G173" s="73"/>
      <c r="H173" s="67"/>
      <c r="I173" s="68"/>
      <c r="J173" s="69"/>
      <c r="K173" s="70"/>
      <c r="L173" s="66"/>
      <c r="M173" s="66"/>
      <c r="N173" s="71"/>
      <c r="O173" s="72" t="n">
        <f aca="false">N173</f>
        <v>0</v>
      </c>
      <c r="P173" s="5" t="n">
        <f aca="false">(D173*E173*N173)/1000000</f>
        <v>0</v>
      </c>
      <c r="Q173" s="72" t="n">
        <f aca="false">M173</f>
        <v>0</v>
      </c>
      <c r="R173" s="2" t="n">
        <f aca="false">F173*K173</f>
        <v>0</v>
      </c>
    </row>
    <row r="174" customFormat="false" ht="21" hidden="false" customHeight="true" outlineLevel="0" collapsed="false">
      <c r="A174" s="61" t="n">
        <v>49</v>
      </c>
      <c r="B174" s="62"/>
      <c r="C174" s="63"/>
      <c r="D174" s="64"/>
      <c r="E174" s="65"/>
      <c r="F174" s="66"/>
      <c r="G174" s="63"/>
      <c r="H174" s="67"/>
      <c r="I174" s="68"/>
      <c r="J174" s="69"/>
      <c r="K174" s="70"/>
      <c r="L174" s="66"/>
      <c r="M174" s="66"/>
      <c r="N174" s="71"/>
      <c r="O174" s="72" t="n">
        <f aca="false">N174</f>
        <v>0</v>
      </c>
      <c r="P174" s="5" t="n">
        <f aca="false">(D174*E174*N174)/1000000</f>
        <v>0</v>
      </c>
      <c r="Q174" s="72" t="n">
        <f aca="false">M174</f>
        <v>0</v>
      </c>
      <c r="R174" s="2" t="n">
        <f aca="false">F174*K174</f>
        <v>0</v>
      </c>
    </row>
    <row r="175" customFormat="false" ht="21" hidden="false" customHeight="true" outlineLevel="0" collapsed="false">
      <c r="A175" s="61" t="n">
        <v>50</v>
      </c>
      <c r="B175" s="62"/>
      <c r="C175" s="63"/>
      <c r="D175" s="64"/>
      <c r="E175" s="65"/>
      <c r="F175" s="66"/>
      <c r="G175" s="63"/>
      <c r="H175" s="67"/>
      <c r="I175" s="68"/>
      <c r="J175" s="69"/>
      <c r="K175" s="70"/>
      <c r="L175" s="66"/>
      <c r="M175" s="66"/>
      <c r="N175" s="71"/>
      <c r="O175" s="72" t="n">
        <f aca="false">N175</f>
        <v>0</v>
      </c>
      <c r="P175" s="5" t="n">
        <f aca="false">(D175*E175*N175)/1000000</f>
        <v>0</v>
      </c>
      <c r="Q175" s="72" t="n">
        <f aca="false">M175</f>
        <v>0</v>
      </c>
      <c r="R175" s="2" t="n">
        <f aca="false">F175*K175</f>
        <v>0</v>
      </c>
    </row>
    <row r="176" customFormat="false" ht="21" hidden="false" customHeight="true" outlineLevel="0" collapsed="false">
      <c r="A176" s="61" t="n">
        <v>51</v>
      </c>
      <c r="B176" s="62"/>
      <c r="C176" s="63"/>
      <c r="D176" s="64"/>
      <c r="E176" s="65"/>
      <c r="F176" s="66"/>
      <c r="G176" s="73"/>
      <c r="H176" s="67"/>
      <c r="I176" s="68"/>
      <c r="J176" s="69"/>
      <c r="K176" s="70"/>
      <c r="L176" s="66"/>
      <c r="M176" s="66"/>
      <c r="N176" s="71"/>
      <c r="O176" s="72" t="n">
        <f aca="false">N176</f>
        <v>0</v>
      </c>
      <c r="P176" s="5" t="n">
        <f aca="false">(D176*E176*N176)/1000000</f>
        <v>0</v>
      </c>
      <c r="Q176" s="72" t="n">
        <f aca="false">M176</f>
        <v>0</v>
      </c>
      <c r="R176" s="2" t="n">
        <f aca="false">F176*K176</f>
        <v>0</v>
      </c>
    </row>
    <row r="177" customFormat="false" ht="21" hidden="false" customHeight="true" outlineLevel="0" collapsed="false">
      <c r="A177" s="61" t="n">
        <v>52</v>
      </c>
      <c r="B177" s="62"/>
      <c r="C177" s="63"/>
      <c r="D177" s="64"/>
      <c r="E177" s="65"/>
      <c r="F177" s="66"/>
      <c r="G177" s="63"/>
      <c r="H177" s="67"/>
      <c r="I177" s="68"/>
      <c r="J177" s="69"/>
      <c r="K177" s="70"/>
      <c r="L177" s="66"/>
      <c r="M177" s="66"/>
      <c r="N177" s="71"/>
      <c r="O177" s="72" t="n">
        <f aca="false">N177</f>
        <v>0</v>
      </c>
      <c r="P177" s="5" t="n">
        <f aca="false">(D177*E177*N177)/1000000</f>
        <v>0</v>
      </c>
      <c r="Q177" s="72" t="n">
        <f aca="false">M177</f>
        <v>0</v>
      </c>
      <c r="R177" s="2" t="n">
        <f aca="false">F177*K177</f>
        <v>0</v>
      </c>
    </row>
    <row r="178" customFormat="false" ht="21" hidden="false" customHeight="true" outlineLevel="0" collapsed="false">
      <c r="A178" s="61" t="n">
        <v>53</v>
      </c>
      <c r="B178" s="62"/>
      <c r="C178" s="63"/>
      <c r="D178" s="64"/>
      <c r="E178" s="65"/>
      <c r="F178" s="66"/>
      <c r="G178" s="63"/>
      <c r="H178" s="67"/>
      <c r="I178" s="68"/>
      <c r="J178" s="69"/>
      <c r="K178" s="70"/>
      <c r="L178" s="66"/>
      <c r="M178" s="66"/>
      <c r="N178" s="71"/>
      <c r="O178" s="72" t="n">
        <f aca="false">N178</f>
        <v>0</v>
      </c>
      <c r="P178" s="5" t="n">
        <f aca="false">(D178*E178*N178)/1000000</f>
        <v>0</v>
      </c>
      <c r="Q178" s="72" t="n">
        <f aca="false">M178</f>
        <v>0</v>
      </c>
      <c r="R178" s="2" t="n">
        <f aca="false">F178*K178</f>
        <v>0</v>
      </c>
    </row>
    <row r="179" customFormat="false" ht="21" hidden="false" customHeight="true" outlineLevel="0" collapsed="false">
      <c r="A179" s="61" t="n">
        <v>54</v>
      </c>
      <c r="B179" s="62"/>
      <c r="C179" s="63"/>
      <c r="D179" s="64"/>
      <c r="E179" s="65"/>
      <c r="F179" s="66"/>
      <c r="G179" s="63"/>
      <c r="H179" s="67"/>
      <c r="I179" s="68"/>
      <c r="J179" s="69"/>
      <c r="K179" s="70"/>
      <c r="L179" s="66"/>
      <c r="M179" s="66"/>
      <c r="N179" s="71"/>
      <c r="O179" s="72" t="n">
        <f aca="false">N179</f>
        <v>0</v>
      </c>
      <c r="P179" s="5" t="n">
        <f aca="false">(D179*E179*N179)/1000000</f>
        <v>0</v>
      </c>
      <c r="Q179" s="72" t="n">
        <f aca="false">M179</f>
        <v>0</v>
      </c>
      <c r="R179" s="2" t="n">
        <f aca="false">F179*K179</f>
        <v>0</v>
      </c>
    </row>
    <row r="180" customFormat="false" ht="21" hidden="false" customHeight="true" outlineLevel="0" collapsed="false">
      <c r="A180" s="61" t="n">
        <v>55</v>
      </c>
      <c r="B180" s="62"/>
      <c r="C180" s="63"/>
      <c r="D180" s="64"/>
      <c r="E180" s="65"/>
      <c r="F180" s="66"/>
      <c r="G180" s="63"/>
      <c r="H180" s="67"/>
      <c r="I180" s="68"/>
      <c r="J180" s="69"/>
      <c r="K180" s="70"/>
      <c r="L180" s="66"/>
      <c r="M180" s="66"/>
      <c r="N180" s="71"/>
      <c r="O180" s="72" t="n">
        <f aca="false">N180</f>
        <v>0</v>
      </c>
      <c r="P180" s="5" t="n">
        <f aca="false">(D180*E180*N180)/1000000</f>
        <v>0</v>
      </c>
      <c r="Q180" s="72" t="n">
        <f aca="false">M180</f>
        <v>0</v>
      </c>
      <c r="R180" s="2" t="n">
        <f aca="false">F180*K180</f>
        <v>0</v>
      </c>
    </row>
    <row r="181" customFormat="false" ht="21" hidden="false" customHeight="true" outlineLevel="0" collapsed="false">
      <c r="A181" s="61" t="n">
        <v>56</v>
      </c>
      <c r="B181" s="62"/>
      <c r="C181" s="63"/>
      <c r="D181" s="64"/>
      <c r="E181" s="65"/>
      <c r="F181" s="66"/>
      <c r="G181" s="73"/>
      <c r="H181" s="67"/>
      <c r="I181" s="68"/>
      <c r="J181" s="69"/>
      <c r="K181" s="70"/>
      <c r="L181" s="66"/>
      <c r="M181" s="66"/>
      <c r="N181" s="71"/>
      <c r="O181" s="72" t="n">
        <f aca="false">N181</f>
        <v>0</v>
      </c>
      <c r="P181" s="5" t="n">
        <f aca="false">(D181*E181*N181)/1000000</f>
        <v>0</v>
      </c>
      <c r="Q181" s="72" t="n">
        <f aca="false">M181</f>
        <v>0</v>
      </c>
      <c r="R181" s="2" t="n">
        <f aca="false">F181*K181</f>
        <v>0</v>
      </c>
    </row>
    <row r="182" customFormat="false" ht="21" hidden="false" customHeight="true" outlineLevel="0" collapsed="false">
      <c r="A182" s="61" t="n">
        <v>57</v>
      </c>
      <c r="B182" s="62"/>
      <c r="C182" s="63"/>
      <c r="D182" s="64"/>
      <c r="E182" s="65"/>
      <c r="F182" s="66"/>
      <c r="G182" s="73"/>
      <c r="H182" s="67"/>
      <c r="I182" s="68"/>
      <c r="J182" s="69"/>
      <c r="K182" s="70"/>
      <c r="L182" s="66"/>
      <c r="M182" s="66"/>
      <c r="N182" s="71"/>
      <c r="O182" s="72" t="n">
        <f aca="false">N182</f>
        <v>0</v>
      </c>
      <c r="P182" s="5" t="n">
        <f aca="false">(D182*E182*N182)/1000000</f>
        <v>0</v>
      </c>
      <c r="Q182" s="72" t="n">
        <f aca="false">M182</f>
        <v>0</v>
      </c>
      <c r="R182" s="2" t="n">
        <f aca="false">F182*K182</f>
        <v>0</v>
      </c>
    </row>
    <row r="183" customFormat="false" ht="21" hidden="false" customHeight="true" outlineLevel="0" collapsed="false">
      <c r="A183" s="61" t="n">
        <v>58</v>
      </c>
      <c r="B183" s="62"/>
      <c r="C183" s="63"/>
      <c r="D183" s="64"/>
      <c r="E183" s="65"/>
      <c r="F183" s="66"/>
      <c r="G183" s="73"/>
      <c r="H183" s="67"/>
      <c r="I183" s="68"/>
      <c r="J183" s="69"/>
      <c r="K183" s="70"/>
      <c r="L183" s="66"/>
      <c r="M183" s="66"/>
      <c r="N183" s="71"/>
      <c r="O183" s="72" t="n">
        <f aca="false">N183</f>
        <v>0</v>
      </c>
      <c r="P183" s="5" t="n">
        <f aca="false">(D183*E183*N183)/1000000</f>
        <v>0</v>
      </c>
      <c r="Q183" s="72" t="n">
        <f aca="false">M183</f>
        <v>0</v>
      </c>
      <c r="R183" s="2" t="n">
        <f aca="false">F183*K183</f>
        <v>0</v>
      </c>
    </row>
    <row r="184" customFormat="false" ht="21" hidden="false" customHeight="true" outlineLevel="0" collapsed="false">
      <c r="A184" s="61" t="n">
        <v>59</v>
      </c>
      <c r="B184" s="62"/>
      <c r="C184" s="63"/>
      <c r="D184" s="64"/>
      <c r="E184" s="65"/>
      <c r="F184" s="66"/>
      <c r="G184" s="73"/>
      <c r="H184" s="67"/>
      <c r="I184" s="68"/>
      <c r="J184" s="69"/>
      <c r="K184" s="70"/>
      <c r="L184" s="66"/>
      <c r="M184" s="66"/>
      <c r="N184" s="71"/>
      <c r="O184" s="72" t="n">
        <f aca="false">N184</f>
        <v>0</v>
      </c>
      <c r="P184" s="5" t="n">
        <f aca="false">(D184*E184*N184)/1000000</f>
        <v>0</v>
      </c>
      <c r="Q184" s="72" t="n">
        <f aca="false">M184</f>
        <v>0</v>
      </c>
      <c r="R184" s="2" t="n">
        <f aca="false">F184*K184</f>
        <v>0</v>
      </c>
    </row>
    <row r="185" customFormat="false" ht="21" hidden="false" customHeight="true" outlineLevel="0" collapsed="false">
      <c r="A185" s="61" t="n">
        <v>60</v>
      </c>
      <c r="B185" s="62"/>
      <c r="C185" s="63"/>
      <c r="D185" s="64"/>
      <c r="E185" s="65"/>
      <c r="F185" s="66"/>
      <c r="G185" s="73"/>
      <c r="H185" s="67"/>
      <c r="I185" s="68"/>
      <c r="J185" s="69"/>
      <c r="K185" s="70"/>
      <c r="L185" s="66"/>
      <c r="M185" s="66"/>
      <c r="N185" s="71"/>
      <c r="O185" s="72" t="n">
        <f aca="false">N185</f>
        <v>0</v>
      </c>
      <c r="P185" s="5" t="n">
        <f aca="false">(D185*E185*N185)/1000000</f>
        <v>0</v>
      </c>
      <c r="Q185" s="72" t="n">
        <f aca="false">M185</f>
        <v>0</v>
      </c>
      <c r="R185" s="2" t="n">
        <f aca="false">F185*K185</f>
        <v>0</v>
      </c>
    </row>
    <row r="186" customFormat="false" ht="21" hidden="false" customHeight="true" outlineLevel="0" collapsed="false">
      <c r="A186" s="61" t="n">
        <v>61</v>
      </c>
      <c r="B186" s="62"/>
      <c r="C186" s="63"/>
      <c r="D186" s="64"/>
      <c r="E186" s="65"/>
      <c r="F186" s="66"/>
      <c r="G186" s="63"/>
      <c r="H186" s="67"/>
      <c r="I186" s="68"/>
      <c r="J186" s="69"/>
      <c r="K186" s="70"/>
      <c r="L186" s="66"/>
      <c r="M186" s="66"/>
      <c r="N186" s="71"/>
      <c r="O186" s="72" t="n">
        <f aca="false">N186</f>
        <v>0</v>
      </c>
      <c r="P186" s="5" t="n">
        <f aca="false">(D186*E186*N186)/1000000</f>
        <v>0</v>
      </c>
      <c r="Q186" s="72" t="n">
        <f aca="false">M186</f>
        <v>0</v>
      </c>
      <c r="R186" s="2" t="n">
        <f aca="false">F186*K186</f>
        <v>0</v>
      </c>
    </row>
    <row r="187" customFormat="false" ht="21" hidden="false" customHeight="true" outlineLevel="0" collapsed="false">
      <c r="A187" s="61" t="n">
        <v>62</v>
      </c>
      <c r="B187" s="62"/>
      <c r="C187" s="63"/>
      <c r="D187" s="64"/>
      <c r="E187" s="65"/>
      <c r="F187" s="66"/>
      <c r="G187" s="63"/>
      <c r="H187" s="67"/>
      <c r="I187" s="68"/>
      <c r="J187" s="69"/>
      <c r="K187" s="70"/>
      <c r="L187" s="66"/>
      <c r="M187" s="66"/>
      <c r="N187" s="71"/>
      <c r="O187" s="72" t="n">
        <f aca="false">N187</f>
        <v>0</v>
      </c>
      <c r="P187" s="5" t="n">
        <f aca="false">(D187*E187*N187)/1000000</f>
        <v>0</v>
      </c>
      <c r="Q187" s="72" t="n">
        <f aca="false">M187</f>
        <v>0</v>
      </c>
      <c r="R187" s="2" t="n">
        <f aca="false">F187*K187</f>
        <v>0</v>
      </c>
    </row>
    <row r="188" customFormat="false" ht="21" hidden="false" customHeight="true" outlineLevel="0" collapsed="false">
      <c r="A188" s="61" t="n">
        <v>63</v>
      </c>
      <c r="B188" s="62"/>
      <c r="C188" s="63"/>
      <c r="D188" s="64"/>
      <c r="E188" s="65"/>
      <c r="F188" s="66"/>
      <c r="G188" s="63"/>
      <c r="H188" s="67"/>
      <c r="I188" s="68"/>
      <c r="J188" s="69"/>
      <c r="K188" s="70"/>
      <c r="L188" s="66"/>
      <c r="M188" s="66"/>
      <c r="N188" s="71"/>
      <c r="O188" s="72" t="n">
        <f aca="false">N188</f>
        <v>0</v>
      </c>
      <c r="P188" s="5" t="n">
        <f aca="false">(D188*E188*N188)/1000000</f>
        <v>0</v>
      </c>
      <c r="Q188" s="72" t="n">
        <f aca="false">M188</f>
        <v>0</v>
      </c>
      <c r="R188" s="2" t="n">
        <f aca="false">F188*K188</f>
        <v>0</v>
      </c>
    </row>
    <row r="189" customFormat="false" ht="21" hidden="false" customHeight="true" outlineLevel="0" collapsed="false">
      <c r="A189" s="61" t="n">
        <v>64</v>
      </c>
      <c r="B189" s="62"/>
      <c r="C189" s="63"/>
      <c r="D189" s="64"/>
      <c r="E189" s="65"/>
      <c r="F189" s="66"/>
      <c r="G189" s="63"/>
      <c r="H189" s="67"/>
      <c r="I189" s="68"/>
      <c r="J189" s="69"/>
      <c r="K189" s="70"/>
      <c r="L189" s="66"/>
      <c r="M189" s="66"/>
      <c r="N189" s="71"/>
      <c r="O189" s="72" t="n">
        <f aca="false">N189</f>
        <v>0</v>
      </c>
      <c r="P189" s="5" t="n">
        <f aca="false">(D189*E189*N189)/1000000</f>
        <v>0</v>
      </c>
      <c r="Q189" s="72" t="n">
        <f aca="false">M189</f>
        <v>0</v>
      </c>
      <c r="R189" s="2" t="n">
        <f aca="false">F189*K189</f>
        <v>0</v>
      </c>
    </row>
    <row r="190" customFormat="false" ht="21" hidden="false" customHeight="true" outlineLevel="0" collapsed="false">
      <c r="A190" s="61" t="n">
        <v>65</v>
      </c>
      <c r="B190" s="62"/>
      <c r="C190" s="63"/>
      <c r="D190" s="64"/>
      <c r="E190" s="65"/>
      <c r="F190" s="66"/>
      <c r="G190" s="73"/>
      <c r="H190" s="67"/>
      <c r="I190" s="68"/>
      <c r="J190" s="69"/>
      <c r="K190" s="70"/>
      <c r="L190" s="66"/>
      <c r="M190" s="66"/>
      <c r="N190" s="71"/>
      <c r="O190" s="72" t="n">
        <f aca="false">N190</f>
        <v>0</v>
      </c>
      <c r="P190" s="5" t="n">
        <f aca="false">(D190*E190*N190)/1000000</f>
        <v>0</v>
      </c>
      <c r="Q190" s="72" t="n">
        <f aca="false">M190</f>
        <v>0</v>
      </c>
      <c r="R190" s="2" t="n">
        <f aca="false">F190*K190</f>
        <v>0</v>
      </c>
    </row>
    <row r="191" customFormat="false" ht="21" hidden="false" customHeight="true" outlineLevel="0" collapsed="false">
      <c r="A191" s="61" t="n">
        <v>66</v>
      </c>
      <c r="B191" s="62"/>
      <c r="C191" s="63"/>
      <c r="D191" s="64"/>
      <c r="E191" s="65"/>
      <c r="F191" s="66"/>
      <c r="G191" s="63"/>
      <c r="H191" s="67"/>
      <c r="I191" s="68"/>
      <c r="J191" s="69"/>
      <c r="K191" s="70"/>
      <c r="L191" s="66"/>
      <c r="M191" s="66"/>
      <c r="N191" s="71"/>
      <c r="O191" s="72" t="n">
        <f aca="false">N191</f>
        <v>0</v>
      </c>
      <c r="P191" s="5" t="n">
        <f aca="false">(D191*E191*N191)/1000000</f>
        <v>0</v>
      </c>
      <c r="Q191" s="72" t="n">
        <f aca="false">M191</f>
        <v>0</v>
      </c>
      <c r="R191" s="2" t="n">
        <f aca="false">F191*K191</f>
        <v>0</v>
      </c>
    </row>
    <row r="192" customFormat="false" ht="21" hidden="false" customHeight="true" outlineLevel="0" collapsed="false">
      <c r="A192" s="61" t="n">
        <v>67</v>
      </c>
      <c r="B192" s="62"/>
      <c r="C192" s="63"/>
      <c r="D192" s="64"/>
      <c r="E192" s="65"/>
      <c r="F192" s="66"/>
      <c r="G192" s="63"/>
      <c r="H192" s="67"/>
      <c r="I192" s="68"/>
      <c r="J192" s="69"/>
      <c r="K192" s="70"/>
      <c r="L192" s="66"/>
      <c r="M192" s="66"/>
      <c r="N192" s="71"/>
      <c r="O192" s="72" t="n">
        <f aca="false">N192</f>
        <v>0</v>
      </c>
      <c r="P192" s="5" t="n">
        <f aca="false">(D192*E192*N192)/1000000</f>
        <v>0</v>
      </c>
      <c r="Q192" s="72" t="n">
        <f aca="false">M192</f>
        <v>0</v>
      </c>
      <c r="R192" s="2" t="n">
        <f aca="false">F192*K192</f>
        <v>0</v>
      </c>
    </row>
    <row r="193" customFormat="false" ht="21" hidden="false" customHeight="true" outlineLevel="0" collapsed="false">
      <c r="A193" s="61" t="n">
        <v>68</v>
      </c>
      <c r="B193" s="62"/>
      <c r="C193" s="63"/>
      <c r="D193" s="64"/>
      <c r="E193" s="65"/>
      <c r="F193" s="66"/>
      <c r="G193" s="63"/>
      <c r="H193" s="67"/>
      <c r="I193" s="68"/>
      <c r="J193" s="69"/>
      <c r="K193" s="70"/>
      <c r="L193" s="66"/>
      <c r="M193" s="66"/>
      <c r="N193" s="71"/>
      <c r="O193" s="72" t="n">
        <f aca="false">N193</f>
        <v>0</v>
      </c>
      <c r="P193" s="5" t="n">
        <f aca="false">(D193*E193*N193)/1000000</f>
        <v>0</v>
      </c>
      <c r="Q193" s="72" t="n">
        <f aca="false">M193</f>
        <v>0</v>
      </c>
      <c r="R193" s="2" t="n">
        <f aca="false">F193*K193</f>
        <v>0</v>
      </c>
    </row>
    <row r="194" customFormat="false" ht="21" hidden="false" customHeight="true" outlineLevel="0" collapsed="false">
      <c r="A194" s="61" t="n">
        <v>69</v>
      </c>
      <c r="B194" s="62"/>
      <c r="C194" s="63"/>
      <c r="D194" s="64"/>
      <c r="E194" s="65"/>
      <c r="F194" s="66"/>
      <c r="G194" s="63"/>
      <c r="H194" s="67"/>
      <c r="I194" s="68"/>
      <c r="J194" s="69"/>
      <c r="K194" s="70"/>
      <c r="L194" s="66"/>
      <c r="M194" s="66"/>
      <c r="N194" s="71"/>
      <c r="O194" s="72" t="n">
        <f aca="false">N194</f>
        <v>0</v>
      </c>
      <c r="P194" s="5" t="n">
        <f aca="false">(D194*E194*N194)/1000000</f>
        <v>0</v>
      </c>
      <c r="Q194" s="72" t="n">
        <f aca="false">M194</f>
        <v>0</v>
      </c>
      <c r="R194" s="2" t="n">
        <f aca="false">F194*K194</f>
        <v>0</v>
      </c>
    </row>
    <row r="195" customFormat="false" ht="21" hidden="false" customHeight="true" outlineLevel="0" collapsed="false">
      <c r="A195" s="61" t="n">
        <v>70</v>
      </c>
      <c r="B195" s="62"/>
      <c r="C195" s="63"/>
      <c r="D195" s="64"/>
      <c r="E195" s="65"/>
      <c r="F195" s="66"/>
      <c r="G195" s="63"/>
      <c r="H195" s="67"/>
      <c r="I195" s="68"/>
      <c r="J195" s="69"/>
      <c r="K195" s="70"/>
      <c r="L195" s="66"/>
      <c r="M195" s="66"/>
      <c r="N195" s="71"/>
      <c r="O195" s="72" t="n">
        <f aca="false">N195</f>
        <v>0</v>
      </c>
      <c r="P195" s="5" t="n">
        <f aca="false">(D195*E195*N195)/1000000</f>
        <v>0</v>
      </c>
      <c r="Q195" s="72" t="n">
        <f aca="false">M195</f>
        <v>0</v>
      </c>
      <c r="R195" s="2" t="n">
        <f aca="false">F195*K195</f>
        <v>0</v>
      </c>
    </row>
    <row r="196" customFormat="false" ht="21" hidden="false" customHeight="true" outlineLevel="0" collapsed="false">
      <c r="A196" s="61" t="n">
        <v>71</v>
      </c>
      <c r="B196" s="62"/>
      <c r="C196" s="63"/>
      <c r="D196" s="64"/>
      <c r="E196" s="65"/>
      <c r="F196" s="66"/>
      <c r="G196" s="63"/>
      <c r="H196" s="67"/>
      <c r="I196" s="68"/>
      <c r="J196" s="69"/>
      <c r="K196" s="70"/>
      <c r="L196" s="66"/>
      <c r="M196" s="66"/>
      <c r="N196" s="71"/>
      <c r="O196" s="72" t="n">
        <f aca="false">N196</f>
        <v>0</v>
      </c>
      <c r="P196" s="5" t="n">
        <f aca="false">(D196*E196*N196)/1000000</f>
        <v>0</v>
      </c>
      <c r="Q196" s="72" t="n">
        <f aca="false">M196</f>
        <v>0</v>
      </c>
      <c r="R196" s="2" t="n">
        <f aca="false">F196*K196</f>
        <v>0</v>
      </c>
    </row>
    <row r="197" customFormat="false" ht="21" hidden="false" customHeight="true" outlineLevel="0" collapsed="false">
      <c r="A197" s="61" t="n">
        <v>72</v>
      </c>
      <c r="B197" s="62"/>
      <c r="C197" s="63"/>
      <c r="D197" s="64"/>
      <c r="E197" s="65"/>
      <c r="F197" s="66"/>
      <c r="G197" s="73"/>
      <c r="H197" s="67"/>
      <c r="I197" s="68"/>
      <c r="J197" s="69"/>
      <c r="K197" s="70"/>
      <c r="L197" s="66"/>
      <c r="M197" s="66"/>
      <c r="N197" s="71"/>
      <c r="O197" s="72" t="n">
        <f aca="false">N197</f>
        <v>0</v>
      </c>
      <c r="P197" s="5" t="n">
        <f aca="false">(D197*E197*N197)/1000000</f>
        <v>0</v>
      </c>
      <c r="Q197" s="72" t="n">
        <f aca="false">M197</f>
        <v>0</v>
      </c>
      <c r="R197" s="2" t="n">
        <f aca="false">F197*K197</f>
        <v>0</v>
      </c>
    </row>
    <row r="198" customFormat="false" ht="21" hidden="false" customHeight="true" outlineLevel="0" collapsed="false">
      <c r="A198" s="61" t="n">
        <v>73</v>
      </c>
      <c r="B198" s="62"/>
      <c r="C198" s="63"/>
      <c r="D198" s="64"/>
      <c r="E198" s="65"/>
      <c r="F198" s="66"/>
      <c r="G198" s="73"/>
      <c r="H198" s="67"/>
      <c r="I198" s="68"/>
      <c r="J198" s="69"/>
      <c r="K198" s="70"/>
      <c r="L198" s="66"/>
      <c r="M198" s="66"/>
      <c r="N198" s="71"/>
      <c r="O198" s="72" t="n">
        <f aca="false">N198</f>
        <v>0</v>
      </c>
      <c r="P198" s="5" t="n">
        <f aca="false">(D198*E198*N198)/1000000</f>
        <v>0</v>
      </c>
      <c r="Q198" s="72" t="n">
        <f aca="false">M198</f>
        <v>0</v>
      </c>
      <c r="R198" s="2" t="n">
        <f aca="false">F198*K198</f>
        <v>0</v>
      </c>
    </row>
    <row r="199" customFormat="false" ht="21" hidden="false" customHeight="true" outlineLevel="0" collapsed="false">
      <c r="A199" s="61" t="n">
        <v>74</v>
      </c>
      <c r="B199" s="62"/>
      <c r="C199" s="63"/>
      <c r="D199" s="64"/>
      <c r="E199" s="65"/>
      <c r="F199" s="66"/>
      <c r="G199" s="73"/>
      <c r="H199" s="67"/>
      <c r="I199" s="68"/>
      <c r="J199" s="69"/>
      <c r="K199" s="70"/>
      <c r="L199" s="66"/>
      <c r="M199" s="66"/>
      <c r="N199" s="71"/>
      <c r="O199" s="72" t="n">
        <f aca="false">N199</f>
        <v>0</v>
      </c>
      <c r="P199" s="5" t="n">
        <f aca="false">(D199*E199*N199)/1000000</f>
        <v>0</v>
      </c>
      <c r="Q199" s="72" t="n">
        <f aca="false">M199</f>
        <v>0</v>
      </c>
      <c r="R199" s="2" t="n">
        <f aca="false">F199*K199</f>
        <v>0</v>
      </c>
    </row>
    <row r="200" customFormat="false" ht="21" hidden="false" customHeight="true" outlineLevel="0" collapsed="false">
      <c r="A200" s="61" t="n">
        <v>75</v>
      </c>
      <c r="B200" s="62"/>
      <c r="C200" s="63"/>
      <c r="D200" s="64"/>
      <c r="E200" s="65"/>
      <c r="F200" s="66"/>
      <c r="G200" s="73"/>
      <c r="H200" s="67"/>
      <c r="I200" s="68"/>
      <c r="J200" s="69"/>
      <c r="K200" s="70"/>
      <c r="L200" s="66"/>
      <c r="M200" s="66"/>
      <c r="N200" s="71"/>
      <c r="O200" s="72" t="n">
        <f aca="false">N200</f>
        <v>0</v>
      </c>
      <c r="P200" s="5" t="n">
        <f aca="false">(D200*E200*N200)/1000000</f>
        <v>0</v>
      </c>
      <c r="Q200" s="72" t="n">
        <f aca="false">M200</f>
        <v>0</v>
      </c>
      <c r="R200" s="2" t="n">
        <f aca="false">F200*K200</f>
        <v>0</v>
      </c>
    </row>
    <row r="201" customFormat="false" ht="21" hidden="false" customHeight="true" outlineLevel="0" collapsed="false">
      <c r="A201" s="61" t="n">
        <v>76</v>
      </c>
      <c r="B201" s="62"/>
      <c r="C201" s="63"/>
      <c r="D201" s="64"/>
      <c r="E201" s="65"/>
      <c r="F201" s="66"/>
      <c r="G201" s="73"/>
      <c r="H201" s="67"/>
      <c r="I201" s="68"/>
      <c r="J201" s="69"/>
      <c r="K201" s="70"/>
      <c r="L201" s="66"/>
      <c r="M201" s="66"/>
      <c r="N201" s="71"/>
      <c r="O201" s="72" t="n">
        <f aca="false">N201</f>
        <v>0</v>
      </c>
      <c r="P201" s="5" t="n">
        <f aca="false">(D201*E201*N201)/1000000</f>
        <v>0</v>
      </c>
      <c r="Q201" s="72" t="n">
        <f aca="false">M201</f>
        <v>0</v>
      </c>
      <c r="R201" s="2" t="n">
        <f aca="false">F201*K201</f>
        <v>0</v>
      </c>
    </row>
    <row r="202" customFormat="false" ht="21" hidden="false" customHeight="true" outlineLevel="0" collapsed="false">
      <c r="A202" s="61" t="n">
        <v>77</v>
      </c>
      <c r="B202" s="62"/>
      <c r="C202" s="63"/>
      <c r="D202" s="64"/>
      <c r="E202" s="65"/>
      <c r="F202" s="66"/>
      <c r="G202" s="73"/>
      <c r="H202" s="67"/>
      <c r="I202" s="68"/>
      <c r="J202" s="69"/>
      <c r="K202" s="70"/>
      <c r="L202" s="66"/>
      <c r="M202" s="66"/>
      <c r="N202" s="71"/>
      <c r="O202" s="72" t="n">
        <f aca="false">N202</f>
        <v>0</v>
      </c>
      <c r="P202" s="5" t="n">
        <f aca="false">(D202*E202*N202)/1000000</f>
        <v>0</v>
      </c>
      <c r="Q202" s="72" t="n">
        <f aca="false">M202</f>
        <v>0</v>
      </c>
      <c r="R202" s="2" t="n">
        <f aca="false">F202*K202</f>
        <v>0</v>
      </c>
    </row>
    <row r="203" customFormat="false" ht="21" hidden="false" customHeight="true" outlineLevel="0" collapsed="false">
      <c r="A203" s="61" t="n">
        <v>78</v>
      </c>
      <c r="B203" s="62"/>
      <c r="C203" s="63"/>
      <c r="D203" s="64"/>
      <c r="E203" s="65"/>
      <c r="F203" s="66"/>
      <c r="G203" s="73"/>
      <c r="H203" s="67"/>
      <c r="I203" s="68"/>
      <c r="J203" s="69"/>
      <c r="K203" s="70"/>
      <c r="L203" s="66"/>
      <c r="M203" s="66"/>
      <c r="N203" s="71"/>
      <c r="O203" s="72" t="n">
        <f aca="false">N203</f>
        <v>0</v>
      </c>
      <c r="P203" s="5" t="n">
        <f aca="false">(D203*E203*N203)/1000000</f>
        <v>0</v>
      </c>
      <c r="Q203" s="72" t="n">
        <f aca="false">M203</f>
        <v>0</v>
      </c>
      <c r="R203" s="2" t="n">
        <f aca="false">F203*K203</f>
        <v>0</v>
      </c>
    </row>
    <row r="204" customFormat="false" ht="21" hidden="false" customHeight="true" outlineLevel="0" collapsed="false">
      <c r="A204" s="61" t="n">
        <v>79</v>
      </c>
      <c r="B204" s="62"/>
      <c r="C204" s="63"/>
      <c r="D204" s="64"/>
      <c r="E204" s="65"/>
      <c r="F204" s="66"/>
      <c r="G204" s="73"/>
      <c r="H204" s="67"/>
      <c r="I204" s="68"/>
      <c r="J204" s="69"/>
      <c r="K204" s="70"/>
      <c r="L204" s="66"/>
      <c r="M204" s="66"/>
      <c r="N204" s="71"/>
      <c r="O204" s="72" t="n">
        <f aca="false">N204</f>
        <v>0</v>
      </c>
      <c r="P204" s="5" t="n">
        <f aca="false">(D204*E204*N204)/1000000</f>
        <v>0</v>
      </c>
      <c r="Q204" s="72" t="n">
        <f aca="false">M204</f>
        <v>0</v>
      </c>
      <c r="R204" s="2" t="n">
        <f aca="false">F204*K204</f>
        <v>0</v>
      </c>
    </row>
    <row r="205" customFormat="false" ht="21" hidden="false" customHeight="true" outlineLevel="0" collapsed="false">
      <c r="A205" s="61" t="n">
        <v>80</v>
      </c>
      <c r="B205" s="62"/>
      <c r="C205" s="63"/>
      <c r="D205" s="64"/>
      <c r="E205" s="65"/>
      <c r="F205" s="66"/>
      <c r="G205" s="73"/>
      <c r="H205" s="67"/>
      <c r="I205" s="68"/>
      <c r="J205" s="69"/>
      <c r="K205" s="70"/>
      <c r="L205" s="66"/>
      <c r="M205" s="66"/>
      <c r="N205" s="71"/>
      <c r="O205" s="72" t="n">
        <f aca="false">N205</f>
        <v>0</v>
      </c>
      <c r="P205" s="5" t="n">
        <f aca="false">(D205*E205*N205)/1000000</f>
        <v>0</v>
      </c>
      <c r="Q205" s="72" t="n">
        <f aca="false">M205</f>
        <v>0</v>
      </c>
      <c r="R205" s="2" t="n">
        <f aca="false">F205*K205</f>
        <v>0</v>
      </c>
    </row>
    <row r="206" customFormat="false" ht="21" hidden="false" customHeight="true" outlineLevel="0" collapsed="false">
      <c r="A206" s="61" t="n">
        <v>81</v>
      </c>
      <c r="B206" s="62"/>
      <c r="C206" s="63"/>
      <c r="D206" s="64"/>
      <c r="E206" s="65"/>
      <c r="F206" s="66"/>
      <c r="G206" s="73"/>
      <c r="H206" s="67"/>
      <c r="I206" s="68"/>
      <c r="J206" s="69"/>
      <c r="K206" s="70"/>
      <c r="L206" s="66"/>
      <c r="M206" s="66"/>
      <c r="N206" s="71"/>
      <c r="O206" s="72" t="n">
        <f aca="false">N206</f>
        <v>0</v>
      </c>
      <c r="P206" s="5" t="n">
        <f aca="false">(D206*E206*N206)/1000000</f>
        <v>0</v>
      </c>
      <c r="Q206" s="72" t="n">
        <f aca="false">M206</f>
        <v>0</v>
      </c>
      <c r="R206" s="2" t="n">
        <f aca="false">F206*K206</f>
        <v>0</v>
      </c>
    </row>
    <row r="207" customFormat="false" ht="21" hidden="false" customHeight="true" outlineLevel="0" collapsed="false">
      <c r="A207" s="61" t="n">
        <v>82</v>
      </c>
      <c r="B207" s="62"/>
      <c r="C207" s="63"/>
      <c r="D207" s="64"/>
      <c r="E207" s="65"/>
      <c r="F207" s="66"/>
      <c r="G207" s="73"/>
      <c r="H207" s="67"/>
      <c r="I207" s="68"/>
      <c r="J207" s="69"/>
      <c r="K207" s="70"/>
      <c r="L207" s="66"/>
      <c r="M207" s="66"/>
      <c r="N207" s="71"/>
      <c r="O207" s="72" t="n">
        <f aca="false">N207</f>
        <v>0</v>
      </c>
      <c r="P207" s="5" t="n">
        <f aca="false">(D207*E207*N207)/1000000</f>
        <v>0</v>
      </c>
      <c r="Q207" s="72" t="n">
        <f aca="false">M207</f>
        <v>0</v>
      </c>
      <c r="R207" s="2" t="n">
        <f aca="false">F207*K207</f>
        <v>0</v>
      </c>
    </row>
    <row r="208" customFormat="false" ht="21" hidden="false" customHeight="true" outlineLevel="0" collapsed="false">
      <c r="A208" s="61" t="n">
        <v>83</v>
      </c>
      <c r="B208" s="62"/>
      <c r="C208" s="63"/>
      <c r="D208" s="64"/>
      <c r="E208" s="65"/>
      <c r="F208" s="66"/>
      <c r="G208" s="73"/>
      <c r="H208" s="67"/>
      <c r="I208" s="68"/>
      <c r="J208" s="69"/>
      <c r="K208" s="70"/>
      <c r="L208" s="66"/>
      <c r="M208" s="66"/>
      <c r="N208" s="71"/>
      <c r="O208" s="72" t="n">
        <f aca="false">N208</f>
        <v>0</v>
      </c>
      <c r="P208" s="5" t="n">
        <f aca="false">(D208*E208*N208)/1000000</f>
        <v>0</v>
      </c>
      <c r="Q208" s="72" t="n">
        <f aca="false">M208</f>
        <v>0</v>
      </c>
      <c r="R208" s="2" t="n">
        <f aca="false">F208*K208</f>
        <v>0</v>
      </c>
    </row>
    <row r="209" customFormat="false" ht="21" hidden="false" customHeight="true" outlineLevel="0" collapsed="false">
      <c r="A209" s="61" t="n">
        <v>84</v>
      </c>
      <c r="B209" s="62"/>
      <c r="C209" s="63"/>
      <c r="D209" s="64"/>
      <c r="E209" s="65"/>
      <c r="F209" s="66"/>
      <c r="G209" s="73"/>
      <c r="H209" s="67"/>
      <c r="I209" s="68"/>
      <c r="J209" s="69"/>
      <c r="K209" s="70"/>
      <c r="L209" s="66"/>
      <c r="M209" s="66"/>
      <c r="N209" s="71"/>
      <c r="O209" s="72" t="n">
        <f aca="false">N209</f>
        <v>0</v>
      </c>
      <c r="P209" s="5" t="n">
        <f aca="false">(D209*E209*N209)/1000000</f>
        <v>0</v>
      </c>
      <c r="Q209" s="72" t="n">
        <f aca="false">M209</f>
        <v>0</v>
      </c>
      <c r="R209" s="2" t="n">
        <f aca="false">F209*K209</f>
        <v>0</v>
      </c>
    </row>
    <row r="210" customFormat="false" ht="21" hidden="false" customHeight="true" outlineLevel="0" collapsed="false">
      <c r="A210" s="61" t="n">
        <v>85</v>
      </c>
      <c r="B210" s="62"/>
      <c r="C210" s="63"/>
      <c r="D210" s="64"/>
      <c r="E210" s="65"/>
      <c r="F210" s="66"/>
      <c r="G210" s="73"/>
      <c r="H210" s="67"/>
      <c r="I210" s="68"/>
      <c r="J210" s="69"/>
      <c r="K210" s="70"/>
      <c r="L210" s="66"/>
      <c r="M210" s="66"/>
      <c r="N210" s="71"/>
      <c r="O210" s="72" t="n">
        <f aca="false">N210</f>
        <v>0</v>
      </c>
      <c r="P210" s="5" t="n">
        <f aca="false">(D210*E210*N210)/1000000</f>
        <v>0</v>
      </c>
      <c r="Q210" s="72" t="n">
        <f aca="false">M210</f>
        <v>0</v>
      </c>
      <c r="R210" s="2" t="n">
        <f aca="false">F210*K210</f>
        <v>0</v>
      </c>
    </row>
    <row r="211" customFormat="false" ht="21" hidden="false" customHeight="true" outlineLevel="0" collapsed="false">
      <c r="A211" s="61" t="n">
        <v>86</v>
      </c>
      <c r="B211" s="62"/>
      <c r="C211" s="63"/>
      <c r="D211" s="64"/>
      <c r="E211" s="65"/>
      <c r="F211" s="66"/>
      <c r="G211" s="73"/>
      <c r="H211" s="67"/>
      <c r="I211" s="68"/>
      <c r="J211" s="69"/>
      <c r="K211" s="70"/>
      <c r="L211" s="66"/>
      <c r="M211" s="66"/>
      <c r="N211" s="71"/>
      <c r="O211" s="72" t="n">
        <f aca="false">N211</f>
        <v>0</v>
      </c>
      <c r="P211" s="5" t="n">
        <f aca="false">(D211*E211*N211)/1000000</f>
        <v>0</v>
      </c>
      <c r="Q211" s="72" t="n">
        <f aca="false">M211</f>
        <v>0</v>
      </c>
      <c r="R211" s="2" t="n">
        <f aca="false">F211*K211</f>
        <v>0</v>
      </c>
    </row>
    <row r="212" customFormat="false" ht="21" hidden="false" customHeight="true" outlineLevel="0" collapsed="false">
      <c r="A212" s="61" t="n">
        <v>87</v>
      </c>
      <c r="B212" s="62"/>
      <c r="C212" s="63"/>
      <c r="D212" s="64"/>
      <c r="E212" s="65"/>
      <c r="F212" s="66"/>
      <c r="G212" s="73"/>
      <c r="H212" s="67"/>
      <c r="I212" s="68"/>
      <c r="J212" s="69"/>
      <c r="K212" s="70"/>
      <c r="L212" s="66"/>
      <c r="M212" s="66"/>
      <c r="N212" s="71"/>
      <c r="O212" s="72" t="n">
        <f aca="false">N212</f>
        <v>0</v>
      </c>
      <c r="P212" s="5" t="n">
        <f aca="false">(D212*E212*N212)/1000000</f>
        <v>0</v>
      </c>
      <c r="Q212" s="72" t="n">
        <f aca="false">M212</f>
        <v>0</v>
      </c>
      <c r="R212" s="2" t="n">
        <f aca="false">F212*K212</f>
        <v>0</v>
      </c>
    </row>
    <row r="213" customFormat="false" ht="21" hidden="false" customHeight="true" outlineLevel="0" collapsed="false">
      <c r="A213" s="61" t="n">
        <v>88</v>
      </c>
      <c r="B213" s="62"/>
      <c r="C213" s="63"/>
      <c r="D213" s="64"/>
      <c r="E213" s="65"/>
      <c r="F213" s="66"/>
      <c r="G213" s="73"/>
      <c r="H213" s="67"/>
      <c r="I213" s="68"/>
      <c r="J213" s="69"/>
      <c r="K213" s="70"/>
      <c r="L213" s="66"/>
      <c r="M213" s="66"/>
      <c r="N213" s="71"/>
      <c r="O213" s="72" t="n">
        <f aca="false">N213</f>
        <v>0</v>
      </c>
      <c r="P213" s="5" t="n">
        <f aca="false">(D213*E213*N213)/1000000</f>
        <v>0</v>
      </c>
      <c r="Q213" s="72" t="n">
        <f aca="false">M213</f>
        <v>0</v>
      </c>
      <c r="R213" s="2" t="n">
        <f aca="false">F213*K213</f>
        <v>0</v>
      </c>
    </row>
    <row r="214" customFormat="false" ht="21" hidden="false" customHeight="true" outlineLevel="0" collapsed="false">
      <c r="A214" s="61" t="n">
        <v>89</v>
      </c>
      <c r="B214" s="62"/>
      <c r="C214" s="63"/>
      <c r="D214" s="64"/>
      <c r="E214" s="65"/>
      <c r="F214" s="66"/>
      <c r="G214" s="73"/>
      <c r="H214" s="67"/>
      <c r="I214" s="68"/>
      <c r="J214" s="69"/>
      <c r="K214" s="70"/>
      <c r="L214" s="66"/>
      <c r="M214" s="66"/>
      <c r="N214" s="71"/>
      <c r="O214" s="72" t="n">
        <f aca="false">N214</f>
        <v>0</v>
      </c>
      <c r="P214" s="5" t="n">
        <f aca="false">(D214*E214*N214)/1000000</f>
        <v>0</v>
      </c>
      <c r="Q214" s="72" t="n">
        <f aca="false">M214</f>
        <v>0</v>
      </c>
      <c r="R214" s="2" t="n">
        <f aca="false">F214*K214</f>
        <v>0</v>
      </c>
    </row>
    <row r="215" customFormat="false" ht="21" hidden="false" customHeight="true" outlineLevel="0" collapsed="false">
      <c r="A215" s="61" t="n">
        <v>90</v>
      </c>
      <c r="B215" s="62"/>
      <c r="C215" s="63"/>
      <c r="D215" s="64"/>
      <c r="E215" s="65"/>
      <c r="F215" s="66"/>
      <c r="G215" s="73"/>
      <c r="H215" s="67"/>
      <c r="I215" s="68"/>
      <c r="J215" s="69"/>
      <c r="K215" s="70"/>
      <c r="L215" s="66"/>
      <c r="M215" s="66"/>
      <c r="N215" s="71"/>
      <c r="O215" s="72" t="n">
        <f aca="false">N215</f>
        <v>0</v>
      </c>
      <c r="P215" s="5" t="n">
        <f aca="false">(D215*E215*N215)/1000000</f>
        <v>0</v>
      </c>
      <c r="Q215" s="72" t="n">
        <f aca="false">M215</f>
        <v>0</v>
      </c>
      <c r="R215" s="2" t="n">
        <f aca="false">F215*K215</f>
        <v>0</v>
      </c>
    </row>
    <row r="216" customFormat="false" ht="21" hidden="false" customHeight="true" outlineLevel="0" collapsed="false">
      <c r="A216" s="61" t="n">
        <v>91</v>
      </c>
      <c r="B216" s="62"/>
      <c r="C216" s="63"/>
      <c r="D216" s="64"/>
      <c r="E216" s="65"/>
      <c r="F216" s="66"/>
      <c r="G216" s="73"/>
      <c r="H216" s="67"/>
      <c r="I216" s="68"/>
      <c r="J216" s="69"/>
      <c r="K216" s="70"/>
      <c r="L216" s="66"/>
      <c r="M216" s="66"/>
      <c r="N216" s="71"/>
      <c r="O216" s="72" t="n">
        <f aca="false">N216</f>
        <v>0</v>
      </c>
      <c r="P216" s="5" t="n">
        <f aca="false">(D216*E216*N216)/1000000</f>
        <v>0</v>
      </c>
      <c r="Q216" s="72" t="n">
        <f aca="false">M216</f>
        <v>0</v>
      </c>
      <c r="R216" s="2" t="n">
        <f aca="false">F216*K216</f>
        <v>0</v>
      </c>
    </row>
    <row r="217" customFormat="false" ht="21" hidden="false" customHeight="true" outlineLevel="0" collapsed="false">
      <c r="A217" s="61" t="n">
        <v>92</v>
      </c>
      <c r="B217" s="62"/>
      <c r="C217" s="63"/>
      <c r="D217" s="64"/>
      <c r="E217" s="65"/>
      <c r="F217" s="66"/>
      <c r="G217" s="73"/>
      <c r="H217" s="67"/>
      <c r="I217" s="68"/>
      <c r="J217" s="69"/>
      <c r="K217" s="70"/>
      <c r="L217" s="66"/>
      <c r="M217" s="66"/>
      <c r="N217" s="71"/>
      <c r="O217" s="72" t="n">
        <f aca="false">N217</f>
        <v>0</v>
      </c>
      <c r="P217" s="5" t="n">
        <f aca="false">(D217*E217*N217)/1000000</f>
        <v>0</v>
      </c>
      <c r="Q217" s="72" t="n">
        <f aca="false">M217</f>
        <v>0</v>
      </c>
      <c r="R217" s="2" t="n">
        <f aca="false">F217*K217</f>
        <v>0</v>
      </c>
    </row>
    <row r="218" customFormat="false" ht="21" hidden="false" customHeight="true" outlineLevel="0" collapsed="false">
      <c r="A218" s="61" t="n">
        <v>93</v>
      </c>
      <c r="B218" s="62"/>
      <c r="C218" s="63"/>
      <c r="D218" s="64"/>
      <c r="E218" s="65"/>
      <c r="F218" s="66"/>
      <c r="G218" s="73"/>
      <c r="H218" s="67"/>
      <c r="I218" s="68"/>
      <c r="J218" s="69"/>
      <c r="K218" s="70"/>
      <c r="L218" s="66"/>
      <c r="M218" s="66"/>
      <c r="N218" s="71"/>
      <c r="O218" s="72" t="n">
        <f aca="false">N218</f>
        <v>0</v>
      </c>
      <c r="P218" s="5" t="n">
        <f aca="false">(D218*E218*N218)/1000000</f>
        <v>0</v>
      </c>
      <c r="Q218" s="72" t="n">
        <f aca="false">M218</f>
        <v>0</v>
      </c>
      <c r="R218" s="2" t="n">
        <f aca="false">F218*K218</f>
        <v>0</v>
      </c>
    </row>
    <row r="219" customFormat="false" ht="21" hidden="false" customHeight="true" outlineLevel="0" collapsed="false">
      <c r="A219" s="61" t="n">
        <v>94</v>
      </c>
      <c r="B219" s="62"/>
      <c r="C219" s="63"/>
      <c r="D219" s="64"/>
      <c r="E219" s="65"/>
      <c r="F219" s="66"/>
      <c r="G219" s="73"/>
      <c r="H219" s="67"/>
      <c r="I219" s="68"/>
      <c r="J219" s="69"/>
      <c r="K219" s="70"/>
      <c r="L219" s="66"/>
      <c r="M219" s="66"/>
      <c r="N219" s="71"/>
      <c r="O219" s="72" t="n">
        <f aca="false">N219</f>
        <v>0</v>
      </c>
      <c r="P219" s="5" t="n">
        <f aca="false">(D219*E219*N219)/1000000</f>
        <v>0</v>
      </c>
      <c r="Q219" s="72" t="n">
        <f aca="false">M219</f>
        <v>0</v>
      </c>
      <c r="R219" s="2" t="n">
        <f aca="false">F219*K219</f>
        <v>0</v>
      </c>
    </row>
    <row r="220" customFormat="false" ht="21" hidden="false" customHeight="true" outlineLevel="0" collapsed="false">
      <c r="A220" s="61" t="n">
        <v>95</v>
      </c>
      <c r="B220" s="62"/>
      <c r="C220" s="63"/>
      <c r="D220" s="64"/>
      <c r="E220" s="65"/>
      <c r="F220" s="66"/>
      <c r="G220" s="73"/>
      <c r="H220" s="67"/>
      <c r="I220" s="68"/>
      <c r="J220" s="69"/>
      <c r="K220" s="70"/>
      <c r="L220" s="66"/>
      <c r="M220" s="66"/>
      <c r="N220" s="71"/>
      <c r="O220" s="72" t="n">
        <f aca="false">N220</f>
        <v>0</v>
      </c>
      <c r="P220" s="5" t="n">
        <f aca="false">(D220*E220*N220)/1000000</f>
        <v>0</v>
      </c>
      <c r="Q220" s="72" t="n">
        <f aca="false">M220</f>
        <v>0</v>
      </c>
      <c r="R220" s="2" t="n">
        <f aca="false">F220*K220</f>
        <v>0</v>
      </c>
    </row>
    <row r="221" customFormat="false" ht="21" hidden="false" customHeight="true" outlineLevel="0" collapsed="false">
      <c r="A221" s="61" t="n">
        <v>96</v>
      </c>
      <c r="B221" s="62"/>
      <c r="C221" s="63"/>
      <c r="D221" s="64"/>
      <c r="E221" s="65"/>
      <c r="F221" s="66"/>
      <c r="G221" s="73"/>
      <c r="H221" s="67"/>
      <c r="I221" s="68"/>
      <c r="J221" s="69"/>
      <c r="K221" s="70"/>
      <c r="L221" s="66"/>
      <c r="M221" s="66"/>
      <c r="N221" s="71"/>
      <c r="O221" s="72" t="n">
        <f aca="false">N221</f>
        <v>0</v>
      </c>
      <c r="P221" s="5" t="n">
        <f aca="false">(D221*E221*N221)/1000000</f>
        <v>0</v>
      </c>
      <c r="Q221" s="72" t="n">
        <f aca="false">M221</f>
        <v>0</v>
      </c>
      <c r="R221" s="2" t="n">
        <f aca="false">F221*K221</f>
        <v>0</v>
      </c>
    </row>
    <row r="222" customFormat="false" ht="21" hidden="false" customHeight="true" outlineLevel="0" collapsed="false">
      <c r="A222" s="61" t="n">
        <v>97</v>
      </c>
      <c r="B222" s="62"/>
      <c r="C222" s="63"/>
      <c r="D222" s="64"/>
      <c r="E222" s="65"/>
      <c r="F222" s="66"/>
      <c r="G222" s="73"/>
      <c r="H222" s="67"/>
      <c r="I222" s="68"/>
      <c r="J222" s="69"/>
      <c r="K222" s="70"/>
      <c r="L222" s="66"/>
      <c r="M222" s="66"/>
      <c r="N222" s="71"/>
      <c r="O222" s="72" t="n">
        <f aca="false">N222</f>
        <v>0</v>
      </c>
      <c r="P222" s="5" t="n">
        <f aca="false">(D222*E222*N222)/1000000</f>
        <v>0</v>
      </c>
      <c r="Q222" s="72" t="n">
        <f aca="false">M222</f>
        <v>0</v>
      </c>
      <c r="R222" s="2" t="n">
        <f aca="false">F222*K222</f>
        <v>0</v>
      </c>
    </row>
    <row r="223" customFormat="false" ht="21" hidden="false" customHeight="true" outlineLevel="0" collapsed="false">
      <c r="A223" s="61" t="n">
        <v>98</v>
      </c>
      <c r="B223" s="62"/>
      <c r="C223" s="63"/>
      <c r="D223" s="64"/>
      <c r="E223" s="65"/>
      <c r="F223" s="66"/>
      <c r="G223" s="73"/>
      <c r="H223" s="67"/>
      <c r="I223" s="68"/>
      <c r="J223" s="69"/>
      <c r="K223" s="70"/>
      <c r="L223" s="66"/>
      <c r="M223" s="66"/>
      <c r="N223" s="71"/>
      <c r="O223" s="72" t="n">
        <f aca="false">N223</f>
        <v>0</v>
      </c>
      <c r="P223" s="5" t="n">
        <f aca="false">(D223*E223*N223)/1000000</f>
        <v>0</v>
      </c>
      <c r="Q223" s="72" t="n">
        <f aca="false">M223</f>
        <v>0</v>
      </c>
      <c r="R223" s="2" t="n">
        <f aca="false">F223*K223</f>
        <v>0</v>
      </c>
    </row>
    <row r="224" customFormat="false" ht="21" hidden="false" customHeight="true" outlineLevel="0" collapsed="false">
      <c r="A224" s="61" t="n">
        <v>99</v>
      </c>
      <c r="B224" s="62"/>
      <c r="C224" s="63"/>
      <c r="D224" s="64"/>
      <c r="E224" s="65"/>
      <c r="F224" s="66"/>
      <c r="G224" s="73"/>
      <c r="H224" s="67"/>
      <c r="I224" s="68"/>
      <c r="J224" s="69"/>
      <c r="K224" s="70"/>
      <c r="L224" s="66"/>
      <c r="M224" s="66"/>
      <c r="N224" s="71"/>
      <c r="O224" s="72" t="n">
        <f aca="false">N224</f>
        <v>0</v>
      </c>
      <c r="P224" s="5" t="n">
        <f aca="false">(D224*E224*N224)/1000000</f>
        <v>0</v>
      </c>
      <c r="Q224" s="72" t="n">
        <f aca="false">M224</f>
        <v>0</v>
      </c>
      <c r="R224" s="2" t="n">
        <f aca="false">F224*K224</f>
        <v>0</v>
      </c>
    </row>
    <row r="225" customFormat="false" ht="21" hidden="false" customHeight="true" outlineLevel="0" collapsed="false">
      <c r="A225" s="61" t="n">
        <v>100</v>
      </c>
      <c r="B225" s="62"/>
      <c r="C225" s="63"/>
      <c r="D225" s="64"/>
      <c r="E225" s="65"/>
      <c r="F225" s="66"/>
      <c r="G225" s="73"/>
      <c r="H225" s="67"/>
      <c r="I225" s="68"/>
      <c r="J225" s="69"/>
      <c r="K225" s="70"/>
      <c r="L225" s="66"/>
      <c r="M225" s="66"/>
      <c r="N225" s="71"/>
      <c r="O225" s="72" t="n">
        <f aca="false">N225</f>
        <v>0</v>
      </c>
      <c r="P225" s="5" t="n">
        <f aca="false">(D225*E225*N225)/1000000</f>
        <v>0</v>
      </c>
      <c r="Q225" s="72" t="n">
        <f aca="false">M225</f>
        <v>0</v>
      </c>
      <c r="R225" s="2" t="n">
        <f aca="false">F225*K225</f>
        <v>0</v>
      </c>
    </row>
    <row r="226" customFormat="false" ht="21" hidden="false" customHeight="true" outlineLevel="0" collapsed="false">
      <c r="A226" s="61" t="n">
        <v>101</v>
      </c>
      <c r="B226" s="62"/>
      <c r="C226" s="63"/>
      <c r="D226" s="64"/>
      <c r="E226" s="65"/>
      <c r="F226" s="66"/>
      <c r="G226" s="73"/>
      <c r="H226" s="67"/>
      <c r="I226" s="68"/>
      <c r="J226" s="69"/>
      <c r="K226" s="70"/>
      <c r="L226" s="66"/>
      <c r="M226" s="66"/>
      <c r="N226" s="71"/>
      <c r="O226" s="72" t="n">
        <f aca="false">N226</f>
        <v>0</v>
      </c>
      <c r="P226" s="5" t="n">
        <f aca="false">(D226*E226*N226)/1000000</f>
        <v>0</v>
      </c>
      <c r="Q226" s="72" t="n">
        <f aca="false">M226</f>
        <v>0</v>
      </c>
      <c r="R226" s="2" t="n">
        <f aca="false">F226*K226</f>
        <v>0</v>
      </c>
    </row>
    <row r="227" customFormat="false" ht="21" hidden="false" customHeight="true" outlineLevel="0" collapsed="false">
      <c r="A227" s="61" t="n">
        <v>102</v>
      </c>
      <c r="B227" s="62"/>
      <c r="C227" s="63"/>
      <c r="D227" s="64"/>
      <c r="E227" s="65"/>
      <c r="F227" s="66"/>
      <c r="G227" s="73"/>
      <c r="H227" s="67"/>
      <c r="I227" s="68"/>
      <c r="J227" s="69"/>
      <c r="K227" s="70"/>
      <c r="L227" s="66"/>
      <c r="M227" s="66"/>
      <c r="N227" s="71"/>
      <c r="O227" s="72" t="n">
        <f aca="false">N227</f>
        <v>0</v>
      </c>
      <c r="P227" s="5" t="n">
        <f aca="false">(D227*E227*N227)/1000000</f>
        <v>0</v>
      </c>
      <c r="Q227" s="72" t="n">
        <f aca="false">M227</f>
        <v>0</v>
      </c>
      <c r="R227" s="2" t="n">
        <f aca="false">F227*K227</f>
        <v>0</v>
      </c>
    </row>
    <row r="228" customFormat="false" ht="21" hidden="false" customHeight="true" outlineLevel="0" collapsed="false">
      <c r="A228" s="61" t="n">
        <v>103</v>
      </c>
      <c r="B228" s="62"/>
      <c r="C228" s="63"/>
      <c r="D228" s="64"/>
      <c r="E228" s="65"/>
      <c r="F228" s="66"/>
      <c r="G228" s="73"/>
      <c r="H228" s="67"/>
      <c r="I228" s="68"/>
      <c r="J228" s="69"/>
      <c r="K228" s="70"/>
      <c r="L228" s="66"/>
      <c r="M228" s="66"/>
      <c r="N228" s="71"/>
      <c r="O228" s="72" t="n">
        <f aca="false">N228</f>
        <v>0</v>
      </c>
      <c r="P228" s="5" t="n">
        <f aca="false">(D228*E228*N228)/1000000</f>
        <v>0</v>
      </c>
      <c r="Q228" s="72" t="n">
        <f aca="false">M228</f>
        <v>0</v>
      </c>
      <c r="R228" s="2" t="n">
        <f aca="false">F228*K228</f>
        <v>0</v>
      </c>
    </row>
    <row r="229" customFormat="false" ht="21" hidden="false" customHeight="true" outlineLevel="0" collapsed="false">
      <c r="A229" s="61" t="n">
        <v>104</v>
      </c>
      <c r="B229" s="62"/>
      <c r="C229" s="63"/>
      <c r="D229" s="64"/>
      <c r="E229" s="65"/>
      <c r="F229" s="66"/>
      <c r="G229" s="73"/>
      <c r="H229" s="67"/>
      <c r="I229" s="68"/>
      <c r="J229" s="69"/>
      <c r="K229" s="70"/>
      <c r="L229" s="66"/>
      <c r="M229" s="66"/>
      <c r="N229" s="71"/>
      <c r="O229" s="72" t="n">
        <f aca="false">N229</f>
        <v>0</v>
      </c>
      <c r="P229" s="5" t="n">
        <f aca="false">(D229*E229*N229)/1000000</f>
        <v>0</v>
      </c>
      <c r="Q229" s="72" t="n">
        <f aca="false">M229</f>
        <v>0</v>
      </c>
      <c r="R229" s="2" t="n">
        <f aca="false">F229*K229</f>
        <v>0</v>
      </c>
    </row>
    <row r="230" customFormat="false" ht="21" hidden="false" customHeight="true" outlineLevel="0" collapsed="false">
      <c r="A230" s="61" t="n">
        <v>105</v>
      </c>
      <c r="B230" s="62"/>
      <c r="C230" s="63"/>
      <c r="D230" s="64"/>
      <c r="E230" s="65"/>
      <c r="F230" s="66"/>
      <c r="G230" s="73"/>
      <c r="H230" s="67"/>
      <c r="I230" s="68"/>
      <c r="J230" s="69"/>
      <c r="K230" s="70"/>
      <c r="L230" s="66"/>
      <c r="M230" s="66"/>
      <c r="N230" s="71"/>
      <c r="O230" s="72" t="n">
        <f aca="false">N230</f>
        <v>0</v>
      </c>
      <c r="P230" s="5" t="n">
        <f aca="false">(D230*E230*N230)/1000000</f>
        <v>0</v>
      </c>
      <c r="Q230" s="72" t="n">
        <f aca="false">M230</f>
        <v>0</v>
      </c>
      <c r="R230" s="2" t="n">
        <f aca="false">F230*K230</f>
        <v>0</v>
      </c>
    </row>
    <row r="231" customFormat="false" ht="21" hidden="false" customHeight="true" outlineLevel="0" collapsed="false">
      <c r="A231" s="61" t="n">
        <v>106</v>
      </c>
      <c r="B231" s="62"/>
      <c r="C231" s="63"/>
      <c r="D231" s="64"/>
      <c r="E231" s="65"/>
      <c r="F231" s="66"/>
      <c r="G231" s="73"/>
      <c r="H231" s="67"/>
      <c r="I231" s="68"/>
      <c r="J231" s="69"/>
      <c r="K231" s="70"/>
      <c r="L231" s="66"/>
      <c r="M231" s="66"/>
      <c r="N231" s="71"/>
      <c r="O231" s="72" t="n">
        <f aca="false">N231</f>
        <v>0</v>
      </c>
      <c r="P231" s="5" t="n">
        <f aca="false">(D231*E231*N231)/1000000</f>
        <v>0</v>
      </c>
      <c r="Q231" s="72" t="n">
        <f aca="false">M231</f>
        <v>0</v>
      </c>
      <c r="R231" s="2" t="n">
        <f aca="false">F231*K231</f>
        <v>0</v>
      </c>
    </row>
    <row r="232" customFormat="false" ht="21" hidden="false" customHeight="true" outlineLevel="0" collapsed="false">
      <c r="A232" s="61" t="n">
        <v>107</v>
      </c>
      <c r="B232" s="62"/>
      <c r="C232" s="63"/>
      <c r="D232" s="64"/>
      <c r="E232" s="65"/>
      <c r="F232" s="66"/>
      <c r="G232" s="73"/>
      <c r="H232" s="67"/>
      <c r="I232" s="68"/>
      <c r="J232" s="69"/>
      <c r="K232" s="70"/>
      <c r="L232" s="66"/>
      <c r="M232" s="66"/>
      <c r="N232" s="71"/>
      <c r="O232" s="72" t="n">
        <f aca="false">N232</f>
        <v>0</v>
      </c>
      <c r="P232" s="5" t="n">
        <f aca="false">(D232*E232*N232)/1000000</f>
        <v>0</v>
      </c>
      <c r="Q232" s="72" t="n">
        <f aca="false">M232</f>
        <v>0</v>
      </c>
      <c r="R232" s="2" t="n">
        <f aca="false">F232*K232</f>
        <v>0</v>
      </c>
    </row>
    <row r="233" customFormat="false" ht="21" hidden="false" customHeight="true" outlineLevel="0" collapsed="false">
      <c r="A233" s="61" t="n">
        <v>108</v>
      </c>
      <c r="B233" s="62"/>
      <c r="C233" s="63"/>
      <c r="D233" s="64"/>
      <c r="E233" s="65"/>
      <c r="F233" s="66"/>
      <c r="G233" s="73"/>
      <c r="H233" s="67"/>
      <c r="I233" s="68"/>
      <c r="J233" s="69"/>
      <c r="K233" s="70"/>
      <c r="L233" s="66"/>
      <c r="M233" s="66"/>
      <c r="N233" s="71"/>
      <c r="O233" s="72" t="n">
        <f aca="false">N233</f>
        <v>0</v>
      </c>
      <c r="P233" s="5" t="n">
        <f aca="false">(D233*E233*N233)/1000000</f>
        <v>0</v>
      </c>
      <c r="Q233" s="72" t="n">
        <f aca="false">M233</f>
        <v>0</v>
      </c>
      <c r="R233" s="2" t="n">
        <f aca="false">F233*K233</f>
        <v>0</v>
      </c>
    </row>
    <row r="234" customFormat="false" ht="21" hidden="false" customHeight="true" outlineLevel="0" collapsed="false">
      <c r="A234" s="61" t="n">
        <v>109</v>
      </c>
      <c r="B234" s="62"/>
      <c r="C234" s="63"/>
      <c r="D234" s="64"/>
      <c r="E234" s="65"/>
      <c r="F234" s="66"/>
      <c r="G234" s="73"/>
      <c r="H234" s="67"/>
      <c r="I234" s="68"/>
      <c r="J234" s="69"/>
      <c r="K234" s="70"/>
      <c r="L234" s="66"/>
      <c r="M234" s="66"/>
      <c r="N234" s="71"/>
      <c r="O234" s="72" t="n">
        <f aca="false">N234</f>
        <v>0</v>
      </c>
      <c r="P234" s="5" t="n">
        <f aca="false">(D234*E234*N234)/1000000</f>
        <v>0</v>
      </c>
      <c r="Q234" s="72" t="n">
        <f aca="false">M234</f>
        <v>0</v>
      </c>
      <c r="R234" s="2" t="n">
        <f aca="false">F234*K234</f>
        <v>0</v>
      </c>
    </row>
    <row r="235" customFormat="false" ht="21" hidden="false" customHeight="true" outlineLevel="0" collapsed="false">
      <c r="A235" s="61" t="n">
        <v>110</v>
      </c>
      <c r="B235" s="62"/>
      <c r="C235" s="63"/>
      <c r="D235" s="64"/>
      <c r="E235" s="65"/>
      <c r="F235" s="66"/>
      <c r="G235" s="73"/>
      <c r="H235" s="67"/>
      <c r="I235" s="68"/>
      <c r="J235" s="69"/>
      <c r="K235" s="70"/>
      <c r="L235" s="66"/>
      <c r="M235" s="66"/>
      <c r="N235" s="71"/>
      <c r="O235" s="72" t="n">
        <f aca="false">N235</f>
        <v>0</v>
      </c>
      <c r="P235" s="5" t="n">
        <f aca="false">(D235*E235*N235)/1000000</f>
        <v>0</v>
      </c>
      <c r="Q235" s="72" t="n">
        <f aca="false">M235</f>
        <v>0</v>
      </c>
      <c r="R235" s="2" t="n">
        <f aca="false">F235*K235</f>
        <v>0</v>
      </c>
    </row>
    <row r="236" customFormat="false" ht="21" hidden="false" customHeight="true" outlineLevel="0" collapsed="false">
      <c r="A236" s="61" t="n">
        <v>111</v>
      </c>
      <c r="B236" s="62"/>
      <c r="C236" s="63"/>
      <c r="D236" s="64"/>
      <c r="E236" s="65"/>
      <c r="F236" s="66"/>
      <c r="G236" s="73"/>
      <c r="H236" s="67"/>
      <c r="I236" s="68"/>
      <c r="J236" s="69"/>
      <c r="K236" s="70"/>
      <c r="L236" s="66"/>
      <c r="M236" s="66"/>
      <c r="N236" s="71"/>
      <c r="O236" s="72" t="n">
        <f aca="false">N236</f>
        <v>0</v>
      </c>
      <c r="P236" s="5" t="n">
        <f aca="false">(D236*E236*N236)/1000000</f>
        <v>0</v>
      </c>
      <c r="Q236" s="72" t="n">
        <f aca="false">M236</f>
        <v>0</v>
      </c>
      <c r="R236" s="2" t="n">
        <f aca="false">F236*K236</f>
        <v>0</v>
      </c>
    </row>
    <row r="237" customFormat="false" ht="21" hidden="false" customHeight="true" outlineLevel="0" collapsed="false">
      <c r="A237" s="61" t="n">
        <v>112</v>
      </c>
      <c r="B237" s="62"/>
      <c r="C237" s="63"/>
      <c r="D237" s="64"/>
      <c r="E237" s="65"/>
      <c r="F237" s="66"/>
      <c r="G237" s="73"/>
      <c r="H237" s="67"/>
      <c r="I237" s="68"/>
      <c r="J237" s="69"/>
      <c r="K237" s="70"/>
      <c r="L237" s="66"/>
      <c r="M237" s="66"/>
      <c r="N237" s="71"/>
      <c r="O237" s="72" t="n">
        <f aca="false">N237</f>
        <v>0</v>
      </c>
      <c r="P237" s="5" t="n">
        <f aca="false">(D237*E237*N237)/1000000</f>
        <v>0</v>
      </c>
      <c r="Q237" s="72" t="n">
        <f aca="false">M237</f>
        <v>0</v>
      </c>
      <c r="R237" s="2" t="n">
        <f aca="false">F237*K237</f>
        <v>0</v>
      </c>
    </row>
    <row r="238" customFormat="false" ht="21" hidden="false" customHeight="true" outlineLevel="0" collapsed="false">
      <c r="A238" s="61" t="n">
        <v>113</v>
      </c>
      <c r="B238" s="62"/>
      <c r="C238" s="63"/>
      <c r="D238" s="64"/>
      <c r="E238" s="65"/>
      <c r="F238" s="66"/>
      <c r="G238" s="73"/>
      <c r="H238" s="67"/>
      <c r="I238" s="68"/>
      <c r="J238" s="69"/>
      <c r="K238" s="70"/>
      <c r="L238" s="66"/>
      <c r="M238" s="66"/>
      <c r="N238" s="71"/>
      <c r="O238" s="72" t="n">
        <f aca="false">N238</f>
        <v>0</v>
      </c>
      <c r="P238" s="5" t="n">
        <f aca="false">(D238*E238*N238)/1000000</f>
        <v>0</v>
      </c>
      <c r="Q238" s="72" t="n">
        <f aca="false">M238</f>
        <v>0</v>
      </c>
      <c r="R238" s="2" t="n">
        <f aca="false">F238*K238</f>
        <v>0</v>
      </c>
    </row>
    <row r="239" customFormat="false" ht="21" hidden="false" customHeight="true" outlineLevel="0" collapsed="false">
      <c r="A239" s="61" t="n">
        <v>114</v>
      </c>
      <c r="B239" s="62"/>
      <c r="C239" s="63"/>
      <c r="D239" s="64"/>
      <c r="E239" s="65"/>
      <c r="F239" s="66"/>
      <c r="G239" s="73"/>
      <c r="H239" s="67"/>
      <c r="I239" s="68"/>
      <c r="J239" s="69"/>
      <c r="K239" s="70"/>
      <c r="L239" s="66"/>
      <c r="M239" s="66"/>
      <c r="N239" s="71"/>
      <c r="O239" s="72" t="n">
        <f aca="false">N239</f>
        <v>0</v>
      </c>
      <c r="P239" s="5" t="n">
        <f aca="false">(D239*E239*N239)/1000000</f>
        <v>0</v>
      </c>
      <c r="Q239" s="72" t="n">
        <f aca="false">M239</f>
        <v>0</v>
      </c>
      <c r="R239" s="2" t="n">
        <f aca="false">F239*K239</f>
        <v>0</v>
      </c>
    </row>
    <row r="240" customFormat="false" ht="21" hidden="false" customHeight="true" outlineLevel="0" collapsed="false">
      <c r="A240" s="61" t="n">
        <v>115</v>
      </c>
      <c r="B240" s="62"/>
      <c r="C240" s="63"/>
      <c r="D240" s="64"/>
      <c r="E240" s="65"/>
      <c r="F240" s="66"/>
      <c r="G240" s="73"/>
      <c r="H240" s="67"/>
      <c r="I240" s="68"/>
      <c r="J240" s="69"/>
      <c r="K240" s="70"/>
      <c r="L240" s="66"/>
      <c r="M240" s="66"/>
      <c r="N240" s="71"/>
      <c r="O240" s="72" t="n">
        <f aca="false">N240</f>
        <v>0</v>
      </c>
      <c r="P240" s="5" t="n">
        <f aca="false">(D240*E240*N240)/1000000</f>
        <v>0</v>
      </c>
      <c r="Q240" s="72" t="n">
        <f aca="false">M240</f>
        <v>0</v>
      </c>
      <c r="R240" s="2" t="n">
        <f aca="false">F240*K240</f>
        <v>0</v>
      </c>
    </row>
    <row r="241" customFormat="false" ht="21" hidden="false" customHeight="true" outlineLevel="0" collapsed="false">
      <c r="A241" s="61" t="n">
        <v>116</v>
      </c>
      <c r="B241" s="62"/>
      <c r="C241" s="63"/>
      <c r="D241" s="64"/>
      <c r="E241" s="65"/>
      <c r="F241" s="66"/>
      <c r="G241" s="73"/>
      <c r="H241" s="67"/>
      <c r="I241" s="68"/>
      <c r="J241" s="69"/>
      <c r="K241" s="70"/>
      <c r="L241" s="66"/>
      <c r="M241" s="66"/>
      <c r="N241" s="71"/>
      <c r="O241" s="72" t="n">
        <f aca="false">N241</f>
        <v>0</v>
      </c>
      <c r="P241" s="5" t="n">
        <f aca="false">(D241*E241*N241)/1000000</f>
        <v>0</v>
      </c>
      <c r="Q241" s="72" t="n">
        <f aca="false">M241</f>
        <v>0</v>
      </c>
      <c r="R241" s="2" t="n">
        <f aca="false">F241*K241</f>
        <v>0</v>
      </c>
    </row>
    <row r="242" customFormat="false" ht="21" hidden="false" customHeight="true" outlineLevel="0" collapsed="false">
      <c r="A242" s="61" t="n">
        <v>117</v>
      </c>
      <c r="B242" s="62"/>
      <c r="C242" s="63"/>
      <c r="D242" s="64"/>
      <c r="E242" s="65"/>
      <c r="F242" s="66"/>
      <c r="G242" s="73"/>
      <c r="H242" s="67"/>
      <c r="I242" s="68"/>
      <c r="J242" s="69"/>
      <c r="K242" s="70"/>
      <c r="L242" s="66"/>
      <c r="M242" s="66"/>
      <c r="N242" s="71"/>
      <c r="O242" s="72" t="n">
        <f aca="false">N242</f>
        <v>0</v>
      </c>
      <c r="P242" s="5" t="n">
        <f aca="false">(D242*E242*N242)/1000000</f>
        <v>0</v>
      </c>
      <c r="Q242" s="72" t="n">
        <f aca="false">M242</f>
        <v>0</v>
      </c>
      <c r="R242" s="2" t="n">
        <f aca="false">F242*K242</f>
        <v>0</v>
      </c>
    </row>
    <row r="243" customFormat="false" ht="21" hidden="false" customHeight="true" outlineLevel="0" collapsed="false">
      <c r="A243" s="61" t="n">
        <v>118</v>
      </c>
      <c r="B243" s="62"/>
      <c r="C243" s="63"/>
      <c r="D243" s="64"/>
      <c r="E243" s="65"/>
      <c r="F243" s="66"/>
      <c r="G243" s="73"/>
      <c r="H243" s="67"/>
      <c r="I243" s="68"/>
      <c r="J243" s="69"/>
      <c r="K243" s="70"/>
      <c r="L243" s="66"/>
      <c r="M243" s="66"/>
      <c r="N243" s="71"/>
      <c r="O243" s="72" t="n">
        <f aca="false">N243</f>
        <v>0</v>
      </c>
      <c r="P243" s="5" t="n">
        <f aca="false">(D243*E243*N243)/1000000</f>
        <v>0</v>
      </c>
      <c r="Q243" s="72" t="n">
        <f aca="false">M243</f>
        <v>0</v>
      </c>
      <c r="R243" s="2" t="n">
        <f aca="false">F243*K243</f>
        <v>0</v>
      </c>
    </row>
    <row r="244" customFormat="false" ht="21" hidden="false" customHeight="true" outlineLevel="0" collapsed="false">
      <c r="A244" s="61" t="n">
        <v>119</v>
      </c>
      <c r="B244" s="62"/>
      <c r="C244" s="63"/>
      <c r="D244" s="64"/>
      <c r="E244" s="65"/>
      <c r="F244" s="66"/>
      <c r="G244" s="73"/>
      <c r="H244" s="67"/>
      <c r="I244" s="68"/>
      <c r="J244" s="69"/>
      <c r="K244" s="70"/>
      <c r="L244" s="66"/>
      <c r="M244" s="66"/>
      <c r="N244" s="71"/>
      <c r="O244" s="72" t="n">
        <f aca="false">N244</f>
        <v>0</v>
      </c>
      <c r="P244" s="5" t="n">
        <f aca="false">(D244*E244*N244)/1000000</f>
        <v>0</v>
      </c>
      <c r="Q244" s="72" t="n">
        <f aca="false">M244</f>
        <v>0</v>
      </c>
      <c r="R244" s="2" t="n">
        <f aca="false">F244*K244</f>
        <v>0</v>
      </c>
    </row>
    <row r="245" customFormat="false" ht="21" hidden="false" customHeight="true" outlineLevel="0" collapsed="false">
      <c r="A245" s="61" t="n">
        <v>120</v>
      </c>
      <c r="B245" s="62"/>
      <c r="C245" s="63"/>
      <c r="D245" s="64"/>
      <c r="E245" s="65"/>
      <c r="F245" s="66"/>
      <c r="G245" s="73"/>
      <c r="H245" s="67"/>
      <c r="I245" s="68"/>
      <c r="J245" s="69"/>
      <c r="K245" s="70"/>
      <c r="L245" s="66"/>
      <c r="M245" s="66"/>
      <c r="N245" s="71"/>
      <c r="O245" s="72" t="n">
        <f aca="false">N245</f>
        <v>0</v>
      </c>
      <c r="P245" s="5" t="n">
        <f aca="false">(D245*E245*N245)/1000000</f>
        <v>0</v>
      </c>
      <c r="Q245" s="72" t="n">
        <f aca="false">M245</f>
        <v>0</v>
      </c>
      <c r="R245" s="2" t="n">
        <f aca="false">F245*K245</f>
        <v>0</v>
      </c>
    </row>
    <row r="246" customFormat="false" ht="21" hidden="false" customHeight="true" outlineLevel="0" collapsed="false">
      <c r="A246" s="61" t="n">
        <v>121</v>
      </c>
      <c r="B246" s="62"/>
      <c r="C246" s="63"/>
      <c r="D246" s="64"/>
      <c r="E246" s="65"/>
      <c r="F246" s="66"/>
      <c r="G246" s="73"/>
      <c r="H246" s="67"/>
      <c r="I246" s="68"/>
      <c r="J246" s="69"/>
      <c r="K246" s="70"/>
      <c r="L246" s="66"/>
      <c r="M246" s="66"/>
      <c r="N246" s="71"/>
      <c r="O246" s="72" t="n">
        <f aca="false">N246</f>
        <v>0</v>
      </c>
      <c r="P246" s="5" t="n">
        <f aca="false">(D246*E246*N246)/1000000</f>
        <v>0</v>
      </c>
      <c r="Q246" s="72" t="n">
        <f aca="false">M246</f>
        <v>0</v>
      </c>
      <c r="R246" s="2" t="n">
        <f aca="false">F246*K246</f>
        <v>0</v>
      </c>
    </row>
    <row r="247" customFormat="false" ht="21" hidden="false" customHeight="true" outlineLevel="0" collapsed="false">
      <c r="A247" s="61" t="n">
        <v>122</v>
      </c>
      <c r="B247" s="62"/>
      <c r="C247" s="63"/>
      <c r="D247" s="64"/>
      <c r="E247" s="65"/>
      <c r="F247" s="66"/>
      <c r="G247" s="73"/>
      <c r="H247" s="67"/>
      <c r="I247" s="68"/>
      <c r="J247" s="69"/>
      <c r="K247" s="70"/>
      <c r="L247" s="66"/>
      <c r="M247" s="66"/>
      <c r="N247" s="71"/>
      <c r="O247" s="72" t="n">
        <f aca="false">N247</f>
        <v>0</v>
      </c>
      <c r="P247" s="5" t="n">
        <f aca="false">(D247*E247*N247)/1000000</f>
        <v>0</v>
      </c>
      <c r="Q247" s="72" t="n">
        <f aca="false">M247</f>
        <v>0</v>
      </c>
      <c r="R247" s="2" t="n">
        <f aca="false">F247*K247</f>
        <v>0</v>
      </c>
    </row>
    <row r="248" customFormat="false" ht="21" hidden="false" customHeight="true" outlineLevel="0" collapsed="false">
      <c r="A248" s="61" t="n">
        <v>123</v>
      </c>
      <c r="B248" s="62"/>
      <c r="C248" s="63"/>
      <c r="D248" s="64"/>
      <c r="E248" s="65"/>
      <c r="F248" s="66"/>
      <c r="G248" s="73"/>
      <c r="H248" s="67"/>
      <c r="I248" s="68"/>
      <c r="J248" s="69"/>
      <c r="K248" s="70"/>
      <c r="L248" s="66"/>
      <c r="M248" s="66"/>
      <c r="N248" s="71"/>
      <c r="O248" s="72" t="n">
        <f aca="false">N248</f>
        <v>0</v>
      </c>
      <c r="P248" s="5" t="n">
        <f aca="false">(D248*E248*N248)/1000000</f>
        <v>0</v>
      </c>
      <c r="Q248" s="72" t="n">
        <f aca="false">M248</f>
        <v>0</v>
      </c>
      <c r="R248" s="2" t="n">
        <f aca="false">F248*K248</f>
        <v>0</v>
      </c>
    </row>
    <row r="249" customFormat="false" ht="21" hidden="false" customHeight="true" outlineLevel="0" collapsed="false">
      <c r="A249" s="61" t="n">
        <v>124</v>
      </c>
      <c r="B249" s="62"/>
      <c r="C249" s="63"/>
      <c r="D249" s="64"/>
      <c r="E249" s="65"/>
      <c r="F249" s="66"/>
      <c r="G249" s="73"/>
      <c r="H249" s="67"/>
      <c r="I249" s="68"/>
      <c r="J249" s="69"/>
      <c r="K249" s="70"/>
      <c r="L249" s="66"/>
      <c r="M249" s="66"/>
      <c r="N249" s="71"/>
      <c r="O249" s="72" t="n">
        <f aca="false">N249</f>
        <v>0</v>
      </c>
      <c r="P249" s="5" t="n">
        <f aca="false">(D249*E249*N249)/1000000</f>
        <v>0</v>
      </c>
      <c r="Q249" s="72" t="n">
        <f aca="false">M249</f>
        <v>0</v>
      </c>
      <c r="R249" s="2" t="n">
        <f aca="false">F249*K249</f>
        <v>0</v>
      </c>
    </row>
    <row r="250" customFormat="false" ht="21" hidden="false" customHeight="true" outlineLevel="0" collapsed="false">
      <c r="A250" s="61" t="n">
        <v>125</v>
      </c>
      <c r="B250" s="62"/>
      <c r="C250" s="63"/>
      <c r="D250" s="64"/>
      <c r="E250" s="65"/>
      <c r="F250" s="66"/>
      <c r="G250" s="73"/>
      <c r="H250" s="67"/>
      <c r="I250" s="68"/>
      <c r="J250" s="69"/>
      <c r="K250" s="70"/>
      <c r="L250" s="66"/>
      <c r="M250" s="66"/>
      <c r="N250" s="71"/>
      <c r="O250" s="72" t="n">
        <f aca="false">N250</f>
        <v>0</v>
      </c>
      <c r="P250" s="5" t="n">
        <f aca="false">(D250*E250*N250)/1000000</f>
        <v>0</v>
      </c>
      <c r="Q250" s="72" t="n">
        <f aca="false">M250</f>
        <v>0</v>
      </c>
      <c r="R250" s="2" t="n">
        <f aca="false">F250*K250</f>
        <v>0</v>
      </c>
    </row>
    <row r="251" customFormat="false" ht="21" hidden="false" customHeight="true" outlineLevel="0" collapsed="false">
      <c r="A251" s="61" t="n">
        <v>126</v>
      </c>
      <c r="B251" s="62"/>
      <c r="C251" s="63"/>
      <c r="D251" s="64"/>
      <c r="E251" s="65"/>
      <c r="F251" s="66"/>
      <c r="G251" s="73"/>
      <c r="H251" s="67"/>
      <c r="I251" s="68"/>
      <c r="J251" s="69"/>
      <c r="K251" s="70"/>
      <c r="L251" s="66"/>
      <c r="M251" s="66"/>
      <c r="N251" s="71"/>
      <c r="O251" s="72" t="n">
        <f aca="false">N251</f>
        <v>0</v>
      </c>
      <c r="P251" s="5" t="n">
        <f aca="false">(D251*E251*N251)/1000000</f>
        <v>0</v>
      </c>
      <c r="Q251" s="72" t="n">
        <f aca="false">M251</f>
        <v>0</v>
      </c>
      <c r="R251" s="2" t="n">
        <f aca="false">F251*K251</f>
        <v>0</v>
      </c>
    </row>
    <row r="252" customFormat="false" ht="21" hidden="false" customHeight="true" outlineLevel="0" collapsed="false">
      <c r="A252" s="61" t="n">
        <v>127</v>
      </c>
      <c r="B252" s="62"/>
      <c r="C252" s="63"/>
      <c r="D252" s="64"/>
      <c r="E252" s="65"/>
      <c r="F252" s="66"/>
      <c r="G252" s="73"/>
      <c r="H252" s="67"/>
      <c r="I252" s="68"/>
      <c r="J252" s="69"/>
      <c r="K252" s="70"/>
      <c r="L252" s="66"/>
      <c r="M252" s="66"/>
      <c r="N252" s="71"/>
      <c r="O252" s="72" t="n">
        <f aca="false">N252</f>
        <v>0</v>
      </c>
      <c r="P252" s="5" t="n">
        <f aca="false">(D252*E252*N252)/1000000</f>
        <v>0</v>
      </c>
      <c r="Q252" s="72" t="n">
        <f aca="false">M252</f>
        <v>0</v>
      </c>
      <c r="R252" s="2" t="n">
        <f aca="false">F252*K252</f>
        <v>0</v>
      </c>
    </row>
    <row r="253" customFormat="false" ht="21" hidden="false" customHeight="true" outlineLevel="0" collapsed="false">
      <c r="A253" s="61" t="n">
        <v>128</v>
      </c>
      <c r="B253" s="62"/>
      <c r="C253" s="63"/>
      <c r="D253" s="64"/>
      <c r="E253" s="65"/>
      <c r="F253" s="66"/>
      <c r="G253" s="73"/>
      <c r="H253" s="67"/>
      <c r="I253" s="68"/>
      <c r="J253" s="69"/>
      <c r="K253" s="70"/>
      <c r="L253" s="66"/>
      <c r="M253" s="66"/>
      <c r="N253" s="71"/>
      <c r="O253" s="72" t="n">
        <f aca="false">N253</f>
        <v>0</v>
      </c>
      <c r="P253" s="5" t="n">
        <f aca="false">(D253*E253*N253)/1000000</f>
        <v>0</v>
      </c>
      <c r="Q253" s="72" t="n">
        <f aca="false">M253</f>
        <v>0</v>
      </c>
      <c r="R253" s="2" t="n">
        <f aca="false">F253*K253</f>
        <v>0</v>
      </c>
    </row>
    <row r="254" customFormat="false" ht="21" hidden="false" customHeight="true" outlineLevel="0" collapsed="false">
      <c r="A254" s="61" t="n">
        <v>129</v>
      </c>
      <c r="B254" s="62"/>
      <c r="C254" s="63"/>
      <c r="D254" s="64"/>
      <c r="E254" s="65"/>
      <c r="F254" s="66"/>
      <c r="G254" s="73"/>
      <c r="H254" s="67"/>
      <c r="I254" s="68"/>
      <c r="J254" s="69"/>
      <c r="K254" s="70"/>
      <c r="L254" s="66"/>
      <c r="M254" s="66"/>
      <c r="N254" s="71"/>
      <c r="O254" s="72" t="n">
        <f aca="false">N254</f>
        <v>0</v>
      </c>
      <c r="P254" s="5" t="n">
        <f aca="false">(D254*E254*N254)/1000000</f>
        <v>0</v>
      </c>
      <c r="Q254" s="72" t="n">
        <f aca="false">M254</f>
        <v>0</v>
      </c>
      <c r="R254" s="2" t="n">
        <f aca="false">F254*K254</f>
        <v>0</v>
      </c>
    </row>
    <row r="255" customFormat="false" ht="21" hidden="false" customHeight="true" outlineLevel="0" collapsed="false">
      <c r="A255" s="61" t="n">
        <v>130</v>
      </c>
      <c r="B255" s="62"/>
      <c r="C255" s="63"/>
      <c r="D255" s="64"/>
      <c r="E255" s="65"/>
      <c r="F255" s="66"/>
      <c r="G255" s="73"/>
      <c r="H255" s="67"/>
      <c r="I255" s="68"/>
      <c r="J255" s="69"/>
      <c r="K255" s="70"/>
      <c r="L255" s="66"/>
      <c r="M255" s="66"/>
      <c r="N255" s="71"/>
      <c r="O255" s="72" t="n">
        <f aca="false">N255</f>
        <v>0</v>
      </c>
      <c r="P255" s="5" t="n">
        <f aca="false">(D255*E255*N255)/1000000</f>
        <v>0</v>
      </c>
      <c r="Q255" s="72" t="n">
        <f aca="false">M255</f>
        <v>0</v>
      </c>
      <c r="R255" s="2" t="n">
        <f aca="false">F255*K255</f>
        <v>0</v>
      </c>
    </row>
    <row r="256" customFormat="false" ht="21" hidden="false" customHeight="true" outlineLevel="0" collapsed="false">
      <c r="A256" s="61" t="n">
        <v>131</v>
      </c>
      <c r="B256" s="62"/>
      <c r="C256" s="63"/>
      <c r="D256" s="64"/>
      <c r="E256" s="65"/>
      <c r="F256" s="66"/>
      <c r="G256" s="73"/>
      <c r="H256" s="67"/>
      <c r="I256" s="68"/>
      <c r="J256" s="69"/>
      <c r="K256" s="70"/>
      <c r="L256" s="66"/>
      <c r="M256" s="66"/>
      <c r="N256" s="71"/>
      <c r="O256" s="72" t="n">
        <f aca="false">N256</f>
        <v>0</v>
      </c>
      <c r="P256" s="5" t="n">
        <f aca="false">(D256*E256*N256)/1000000</f>
        <v>0</v>
      </c>
      <c r="Q256" s="72" t="n">
        <f aca="false">M256</f>
        <v>0</v>
      </c>
      <c r="R256" s="2" t="n">
        <f aca="false">F256*K256</f>
        <v>0</v>
      </c>
    </row>
    <row r="257" customFormat="false" ht="21" hidden="false" customHeight="true" outlineLevel="0" collapsed="false">
      <c r="A257" s="61" t="n">
        <v>132</v>
      </c>
      <c r="B257" s="62"/>
      <c r="C257" s="63"/>
      <c r="D257" s="64"/>
      <c r="E257" s="65"/>
      <c r="F257" s="66"/>
      <c r="G257" s="73"/>
      <c r="H257" s="67"/>
      <c r="I257" s="68"/>
      <c r="J257" s="69"/>
      <c r="K257" s="70"/>
      <c r="L257" s="66"/>
      <c r="M257" s="66"/>
      <c r="N257" s="71"/>
      <c r="O257" s="72" t="n">
        <f aca="false">N257</f>
        <v>0</v>
      </c>
      <c r="P257" s="5" t="n">
        <f aca="false">(D257*E257*N257)/1000000</f>
        <v>0</v>
      </c>
      <c r="Q257" s="72" t="n">
        <f aca="false">M257</f>
        <v>0</v>
      </c>
      <c r="R257" s="2" t="n">
        <f aca="false">F257*K257</f>
        <v>0</v>
      </c>
    </row>
    <row r="258" customFormat="false" ht="21" hidden="false" customHeight="true" outlineLevel="0" collapsed="false">
      <c r="A258" s="61" t="n">
        <v>133</v>
      </c>
      <c r="B258" s="62"/>
      <c r="C258" s="63"/>
      <c r="D258" s="64"/>
      <c r="E258" s="65"/>
      <c r="F258" s="66"/>
      <c r="G258" s="73"/>
      <c r="H258" s="67"/>
      <c r="I258" s="68"/>
      <c r="J258" s="69"/>
      <c r="K258" s="70"/>
      <c r="L258" s="66"/>
      <c r="M258" s="66"/>
      <c r="N258" s="71"/>
      <c r="O258" s="72" t="n">
        <f aca="false">N258</f>
        <v>0</v>
      </c>
      <c r="P258" s="5" t="n">
        <f aca="false">(D258*E258*N258)/1000000</f>
        <v>0</v>
      </c>
      <c r="Q258" s="72" t="n">
        <f aca="false">M258</f>
        <v>0</v>
      </c>
      <c r="R258" s="2" t="n">
        <f aca="false">F258*K258</f>
        <v>0</v>
      </c>
    </row>
    <row r="259" customFormat="false" ht="21" hidden="false" customHeight="true" outlineLevel="0" collapsed="false">
      <c r="A259" s="61" t="n">
        <v>134</v>
      </c>
      <c r="B259" s="62"/>
      <c r="C259" s="63"/>
      <c r="D259" s="64"/>
      <c r="E259" s="65"/>
      <c r="F259" s="66"/>
      <c r="G259" s="73"/>
      <c r="H259" s="67"/>
      <c r="I259" s="68"/>
      <c r="J259" s="69"/>
      <c r="K259" s="70"/>
      <c r="L259" s="66"/>
      <c r="M259" s="66"/>
      <c r="N259" s="71"/>
      <c r="O259" s="72" t="n">
        <f aca="false">N259</f>
        <v>0</v>
      </c>
      <c r="P259" s="5" t="n">
        <f aca="false">(D259*E259*N259)/1000000</f>
        <v>0</v>
      </c>
      <c r="Q259" s="72" t="n">
        <f aca="false">M259</f>
        <v>0</v>
      </c>
      <c r="R259" s="2" t="n">
        <f aca="false">F259*K259</f>
        <v>0</v>
      </c>
    </row>
    <row r="260" customFormat="false" ht="21" hidden="false" customHeight="true" outlineLevel="0" collapsed="false">
      <c r="A260" s="61" t="n">
        <v>135</v>
      </c>
      <c r="B260" s="62"/>
      <c r="C260" s="63"/>
      <c r="D260" s="64"/>
      <c r="E260" s="65"/>
      <c r="F260" s="66"/>
      <c r="G260" s="73"/>
      <c r="H260" s="67"/>
      <c r="I260" s="68"/>
      <c r="J260" s="69"/>
      <c r="K260" s="70"/>
      <c r="L260" s="66"/>
      <c r="M260" s="66"/>
      <c r="N260" s="71"/>
      <c r="O260" s="72" t="n">
        <f aca="false">N260</f>
        <v>0</v>
      </c>
      <c r="P260" s="5" t="n">
        <f aca="false">(D260*E260*N260)/1000000</f>
        <v>0</v>
      </c>
      <c r="Q260" s="72" t="n">
        <f aca="false">M260</f>
        <v>0</v>
      </c>
      <c r="R260" s="2" t="n">
        <f aca="false">F260*K260</f>
        <v>0</v>
      </c>
    </row>
    <row r="261" customFormat="false" ht="21" hidden="false" customHeight="true" outlineLevel="0" collapsed="false">
      <c r="A261" s="61" t="n">
        <v>136</v>
      </c>
      <c r="B261" s="62"/>
      <c r="C261" s="63"/>
      <c r="D261" s="64"/>
      <c r="E261" s="65"/>
      <c r="F261" s="66"/>
      <c r="G261" s="73"/>
      <c r="H261" s="67"/>
      <c r="I261" s="68"/>
      <c r="J261" s="69"/>
      <c r="K261" s="70"/>
      <c r="L261" s="66"/>
      <c r="M261" s="66"/>
      <c r="N261" s="71"/>
      <c r="O261" s="72" t="n">
        <f aca="false">N261</f>
        <v>0</v>
      </c>
      <c r="P261" s="5" t="n">
        <f aca="false">(D261*E261*N261)/1000000</f>
        <v>0</v>
      </c>
      <c r="Q261" s="72" t="n">
        <f aca="false">M261</f>
        <v>0</v>
      </c>
      <c r="R261" s="2" t="n">
        <f aca="false">F261*K261</f>
        <v>0</v>
      </c>
    </row>
    <row r="262" customFormat="false" ht="21" hidden="false" customHeight="true" outlineLevel="0" collapsed="false">
      <c r="A262" s="61" t="n">
        <v>137</v>
      </c>
      <c r="B262" s="62"/>
      <c r="C262" s="63"/>
      <c r="D262" s="64"/>
      <c r="E262" s="65"/>
      <c r="F262" s="66"/>
      <c r="G262" s="73"/>
      <c r="H262" s="67"/>
      <c r="I262" s="68"/>
      <c r="J262" s="69"/>
      <c r="K262" s="70"/>
      <c r="L262" s="66"/>
      <c r="M262" s="66"/>
      <c r="N262" s="71"/>
      <c r="O262" s="72" t="n">
        <f aca="false">N262</f>
        <v>0</v>
      </c>
      <c r="P262" s="5" t="n">
        <f aca="false">(D262*E262*N262)/1000000</f>
        <v>0</v>
      </c>
      <c r="Q262" s="72" t="n">
        <f aca="false">M262</f>
        <v>0</v>
      </c>
      <c r="R262" s="2" t="n">
        <f aca="false">F262*K262</f>
        <v>0</v>
      </c>
    </row>
    <row r="263" customFormat="false" ht="21" hidden="false" customHeight="true" outlineLevel="0" collapsed="false">
      <c r="A263" s="61" t="n">
        <v>138</v>
      </c>
      <c r="B263" s="62"/>
      <c r="C263" s="63"/>
      <c r="D263" s="64"/>
      <c r="E263" s="65"/>
      <c r="F263" s="66"/>
      <c r="G263" s="73"/>
      <c r="H263" s="67"/>
      <c r="I263" s="68"/>
      <c r="J263" s="69"/>
      <c r="K263" s="70"/>
      <c r="L263" s="66"/>
      <c r="M263" s="66"/>
      <c r="N263" s="71"/>
      <c r="O263" s="72" t="n">
        <f aca="false">N263</f>
        <v>0</v>
      </c>
      <c r="P263" s="5" t="n">
        <f aca="false">(D263*E263*N263)/1000000</f>
        <v>0</v>
      </c>
      <c r="Q263" s="72" t="n">
        <f aca="false">M263</f>
        <v>0</v>
      </c>
      <c r="R263" s="2" t="n">
        <f aca="false">F263*K263</f>
        <v>0</v>
      </c>
    </row>
    <row r="264" customFormat="false" ht="21" hidden="false" customHeight="true" outlineLevel="0" collapsed="false">
      <c r="A264" s="61" t="n">
        <v>139</v>
      </c>
      <c r="B264" s="62"/>
      <c r="C264" s="63"/>
      <c r="D264" s="64"/>
      <c r="E264" s="65"/>
      <c r="F264" s="66"/>
      <c r="G264" s="73"/>
      <c r="H264" s="67"/>
      <c r="I264" s="68"/>
      <c r="J264" s="69"/>
      <c r="K264" s="70"/>
      <c r="L264" s="66"/>
      <c r="M264" s="66"/>
      <c r="N264" s="71"/>
      <c r="O264" s="72" t="n">
        <f aca="false">N264</f>
        <v>0</v>
      </c>
      <c r="P264" s="5" t="n">
        <f aca="false">(D264*E264*N264)/1000000</f>
        <v>0</v>
      </c>
      <c r="Q264" s="72" t="n">
        <f aca="false">M264</f>
        <v>0</v>
      </c>
      <c r="R264" s="2" t="n">
        <f aca="false">F264*K264</f>
        <v>0</v>
      </c>
    </row>
    <row r="265" customFormat="false" ht="21" hidden="false" customHeight="true" outlineLevel="0" collapsed="false">
      <c r="A265" s="61" t="n">
        <v>140</v>
      </c>
      <c r="B265" s="62"/>
      <c r="C265" s="63"/>
      <c r="D265" s="64"/>
      <c r="E265" s="65"/>
      <c r="F265" s="66"/>
      <c r="G265" s="73"/>
      <c r="H265" s="67"/>
      <c r="I265" s="68"/>
      <c r="J265" s="69"/>
      <c r="K265" s="70"/>
      <c r="L265" s="66"/>
      <c r="M265" s="66"/>
      <c r="N265" s="71"/>
      <c r="O265" s="72" t="n">
        <f aca="false">N265</f>
        <v>0</v>
      </c>
      <c r="P265" s="5" t="n">
        <f aca="false">(D265*E265*N265)/1000000</f>
        <v>0</v>
      </c>
      <c r="Q265" s="72" t="n">
        <f aca="false">M265</f>
        <v>0</v>
      </c>
      <c r="R265" s="2" t="n">
        <f aca="false">F265*K265</f>
        <v>0</v>
      </c>
    </row>
    <row r="266" customFormat="false" ht="21" hidden="false" customHeight="true" outlineLevel="0" collapsed="false">
      <c r="A266" s="61" t="n">
        <v>141</v>
      </c>
      <c r="B266" s="62"/>
      <c r="C266" s="63"/>
      <c r="D266" s="64"/>
      <c r="E266" s="65"/>
      <c r="F266" s="66"/>
      <c r="G266" s="73"/>
      <c r="H266" s="67"/>
      <c r="I266" s="68"/>
      <c r="J266" s="69"/>
      <c r="K266" s="70"/>
      <c r="L266" s="66"/>
      <c r="M266" s="66"/>
      <c r="N266" s="71"/>
      <c r="O266" s="72" t="n">
        <f aca="false">N266</f>
        <v>0</v>
      </c>
      <c r="P266" s="5" t="n">
        <f aca="false">(D266*E266*N266)/1000000</f>
        <v>0</v>
      </c>
      <c r="Q266" s="72" t="n">
        <f aca="false">M266</f>
        <v>0</v>
      </c>
      <c r="R266" s="2" t="n">
        <f aca="false">F266*K266</f>
        <v>0</v>
      </c>
    </row>
    <row r="267" customFormat="false" ht="21" hidden="false" customHeight="true" outlineLevel="0" collapsed="false">
      <c r="A267" s="61" t="n">
        <v>142</v>
      </c>
      <c r="B267" s="62"/>
      <c r="C267" s="63"/>
      <c r="D267" s="64"/>
      <c r="E267" s="65"/>
      <c r="F267" s="66"/>
      <c r="G267" s="73"/>
      <c r="H267" s="67"/>
      <c r="I267" s="68"/>
      <c r="J267" s="69"/>
      <c r="K267" s="70"/>
      <c r="L267" s="66"/>
      <c r="M267" s="66"/>
      <c r="N267" s="71"/>
      <c r="O267" s="72" t="n">
        <f aca="false">N267</f>
        <v>0</v>
      </c>
      <c r="P267" s="5" t="n">
        <f aca="false">(D267*E267*N267)/1000000</f>
        <v>0</v>
      </c>
      <c r="Q267" s="72" t="n">
        <f aca="false">M267</f>
        <v>0</v>
      </c>
      <c r="R267" s="2" t="n">
        <f aca="false">F267*K267</f>
        <v>0</v>
      </c>
    </row>
    <row r="268" customFormat="false" ht="21" hidden="false" customHeight="true" outlineLevel="0" collapsed="false">
      <c r="A268" s="61" t="n">
        <v>143</v>
      </c>
      <c r="B268" s="62"/>
      <c r="C268" s="63"/>
      <c r="D268" s="64"/>
      <c r="E268" s="65"/>
      <c r="F268" s="66"/>
      <c r="G268" s="73"/>
      <c r="H268" s="67"/>
      <c r="I268" s="68"/>
      <c r="J268" s="69"/>
      <c r="K268" s="70"/>
      <c r="L268" s="66"/>
      <c r="M268" s="66"/>
      <c r="N268" s="71"/>
      <c r="O268" s="72" t="n">
        <f aca="false">N268</f>
        <v>0</v>
      </c>
      <c r="P268" s="5" t="n">
        <f aca="false">(D268*E268*N268)/1000000</f>
        <v>0</v>
      </c>
      <c r="Q268" s="72" t="n">
        <f aca="false">M268</f>
        <v>0</v>
      </c>
      <c r="R268" s="2" t="n">
        <f aca="false">F268*K268</f>
        <v>0</v>
      </c>
    </row>
    <row r="269" customFormat="false" ht="21" hidden="false" customHeight="true" outlineLevel="0" collapsed="false">
      <c r="A269" s="61" t="n">
        <v>144</v>
      </c>
      <c r="B269" s="62"/>
      <c r="C269" s="63"/>
      <c r="D269" s="64"/>
      <c r="E269" s="65"/>
      <c r="F269" s="66"/>
      <c r="G269" s="73"/>
      <c r="H269" s="67"/>
      <c r="I269" s="68"/>
      <c r="J269" s="69"/>
      <c r="K269" s="70"/>
      <c r="L269" s="66"/>
      <c r="M269" s="66"/>
      <c r="N269" s="71"/>
      <c r="O269" s="72" t="n">
        <f aca="false">N269</f>
        <v>0</v>
      </c>
      <c r="P269" s="5" t="n">
        <f aca="false">(D269*E269*N269)/1000000</f>
        <v>0</v>
      </c>
      <c r="Q269" s="72" t="n">
        <f aca="false">M269</f>
        <v>0</v>
      </c>
      <c r="R269" s="2" t="n">
        <f aca="false">F269*K269</f>
        <v>0</v>
      </c>
    </row>
    <row r="270" customFormat="false" ht="21" hidden="false" customHeight="true" outlineLevel="0" collapsed="false">
      <c r="A270" s="61" t="n">
        <v>145</v>
      </c>
      <c r="B270" s="62"/>
      <c r="C270" s="63"/>
      <c r="D270" s="64"/>
      <c r="E270" s="65"/>
      <c r="F270" s="66"/>
      <c r="G270" s="73"/>
      <c r="H270" s="67"/>
      <c r="I270" s="68"/>
      <c r="J270" s="69"/>
      <c r="K270" s="70"/>
      <c r="L270" s="66"/>
      <c r="M270" s="66"/>
      <c r="N270" s="71"/>
      <c r="O270" s="72" t="n">
        <f aca="false">N270</f>
        <v>0</v>
      </c>
      <c r="P270" s="5" t="n">
        <f aca="false">(D270*E270*N270)/1000000</f>
        <v>0</v>
      </c>
      <c r="Q270" s="72" t="n">
        <f aca="false">M270</f>
        <v>0</v>
      </c>
      <c r="R270" s="2" t="n">
        <f aca="false">F270*K270</f>
        <v>0</v>
      </c>
    </row>
    <row r="271" customFormat="false" ht="21" hidden="false" customHeight="true" outlineLevel="0" collapsed="false">
      <c r="A271" s="61" t="n">
        <v>146</v>
      </c>
      <c r="B271" s="62"/>
      <c r="C271" s="63"/>
      <c r="D271" s="64"/>
      <c r="E271" s="65"/>
      <c r="F271" s="66"/>
      <c r="G271" s="73"/>
      <c r="H271" s="67"/>
      <c r="I271" s="68"/>
      <c r="J271" s="69"/>
      <c r="K271" s="70"/>
      <c r="L271" s="66"/>
      <c r="M271" s="66"/>
      <c r="N271" s="71"/>
      <c r="O271" s="72" t="n">
        <f aca="false">N271</f>
        <v>0</v>
      </c>
      <c r="P271" s="5" t="n">
        <f aca="false">(D271*E271*N271)/1000000</f>
        <v>0</v>
      </c>
      <c r="Q271" s="72" t="n">
        <f aca="false">M271</f>
        <v>0</v>
      </c>
      <c r="R271" s="2" t="n">
        <f aca="false">F271*K271</f>
        <v>0</v>
      </c>
    </row>
    <row r="272" customFormat="false" ht="21" hidden="false" customHeight="true" outlineLevel="0" collapsed="false">
      <c r="A272" s="61" t="n">
        <v>147</v>
      </c>
      <c r="B272" s="62"/>
      <c r="C272" s="63"/>
      <c r="D272" s="64"/>
      <c r="E272" s="65"/>
      <c r="F272" s="66"/>
      <c r="G272" s="73"/>
      <c r="H272" s="67"/>
      <c r="I272" s="68"/>
      <c r="J272" s="69"/>
      <c r="K272" s="70"/>
      <c r="L272" s="66"/>
      <c r="M272" s="66"/>
      <c r="N272" s="71"/>
      <c r="O272" s="72" t="n">
        <f aca="false">N272</f>
        <v>0</v>
      </c>
      <c r="P272" s="5" t="n">
        <f aca="false">(D272*E272*N272)/1000000</f>
        <v>0</v>
      </c>
      <c r="Q272" s="72" t="n">
        <f aca="false">M272</f>
        <v>0</v>
      </c>
      <c r="R272" s="2" t="n">
        <f aca="false">F272*K272</f>
        <v>0</v>
      </c>
    </row>
    <row r="273" customFormat="false" ht="21" hidden="false" customHeight="true" outlineLevel="0" collapsed="false">
      <c r="A273" s="61" t="n">
        <v>148</v>
      </c>
      <c r="B273" s="62"/>
      <c r="C273" s="63"/>
      <c r="D273" s="64"/>
      <c r="E273" s="65"/>
      <c r="F273" s="66"/>
      <c r="G273" s="73"/>
      <c r="H273" s="67"/>
      <c r="I273" s="68"/>
      <c r="J273" s="69"/>
      <c r="K273" s="70"/>
      <c r="L273" s="66"/>
      <c r="M273" s="66"/>
      <c r="N273" s="71"/>
      <c r="O273" s="72" t="n">
        <f aca="false">N273</f>
        <v>0</v>
      </c>
      <c r="P273" s="5" t="n">
        <f aca="false">(D273*E273*N273)/1000000</f>
        <v>0</v>
      </c>
      <c r="Q273" s="72" t="n">
        <f aca="false">M273</f>
        <v>0</v>
      </c>
      <c r="R273" s="2" t="n">
        <f aca="false">F273*K273</f>
        <v>0</v>
      </c>
    </row>
    <row r="274" customFormat="false" ht="21" hidden="false" customHeight="true" outlineLevel="0" collapsed="false">
      <c r="A274" s="61" t="n">
        <v>149</v>
      </c>
      <c r="B274" s="62"/>
      <c r="C274" s="63"/>
      <c r="D274" s="64"/>
      <c r="E274" s="65"/>
      <c r="F274" s="66"/>
      <c r="G274" s="73"/>
      <c r="H274" s="67"/>
      <c r="I274" s="68"/>
      <c r="J274" s="69"/>
      <c r="K274" s="70"/>
      <c r="L274" s="66"/>
      <c r="M274" s="66"/>
      <c r="N274" s="71"/>
      <c r="O274" s="72" t="n">
        <f aca="false">N274</f>
        <v>0</v>
      </c>
      <c r="P274" s="5" t="n">
        <f aca="false">(D274*E274*N274)/1000000</f>
        <v>0</v>
      </c>
      <c r="Q274" s="72" t="n">
        <f aca="false">M274</f>
        <v>0</v>
      </c>
      <c r="R274" s="2" t="n">
        <f aca="false">F274*K274</f>
        <v>0</v>
      </c>
    </row>
    <row r="275" customFormat="false" ht="21" hidden="false" customHeight="true" outlineLevel="0" collapsed="false">
      <c r="A275" s="61" t="n">
        <v>150</v>
      </c>
      <c r="B275" s="62"/>
      <c r="C275" s="63"/>
      <c r="D275" s="64"/>
      <c r="E275" s="65"/>
      <c r="F275" s="66"/>
      <c r="G275" s="73"/>
      <c r="H275" s="67"/>
      <c r="I275" s="68"/>
      <c r="J275" s="69"/>
      <c r="K275" s="70"/>
      <c r="L275" s="66"/>
      <c r="M275" s="66"/>
      <c r="N275" s="71"/>
      <c r="O275" s="72" t="n">
        <f aca="false">N275</f>
        <v>0</v>
      </c>
      <c r="P275" s="5" t="n">
        <f aca="false">(D275*E275*N275)/1000000</f>
        <v>0</v>
      </c>
      <c r="Q275" s="72" t="n">
        <f aca="false">M275</f>
        <v>0</v>
      </c>
      <c r="R275" s="2" t="n">
        <f aca="false">F275*K275</f>
        <v>0</v>
      </c>
    </row>
    <row r="276" customFormat="false" ht="21" hidden="false" customHeight="true" outlineLevel="0" collapsed="false">
      <c r="A276" s="61" t="n">
        <v>151</v>
      </c>
      <c r="B276" s="62"/>
      <c r="C276" s="63"/>
      <c r="D276" s="64"/>
      <c r="E276" s="65"/>
      <c r="F276" s="66"/>
      <c r="G276" s="73"/>
      <c r="H276" s="67"/>
      <c r="I276" s="68"/>
      <c r="J276" s="69"/>
      <c r="K276" s="70"/>
      <c r="L276" s="66"/>
      <c r="M276" s="66"/>
      <c r="N276" s="71"/>
      <c r="O276" s="72" t="n">
        <f aca="false">N276</f>
        <v>0</v>
      </c>
      <c r="P276" s="5" t="n">
        <f aca="false">(D276*E276*N276)/1000000</f>
        <v>0</v>
      </c>
      <c r="Q276" s="72" t="n">
        <f aca="false">M276</f>
        <v>0</v>
      </c>
      <c r="R276" s="2" t="n">
        <f aca="false">F276*K276</f>
        <v>0</v>
      </c>
    </row>
    <row r="277" customFormat="false" ht="21" hidden="false" customHeight="true" outlineLevel="0" collapsed="false">
      <c r="A277" s="61" t="n">
        <v>152</v>
      </c>
      <c r="B277" s="62"/>
      <c r="C277" s="63"/>
      <c r="D277" s="64"/>
      <c r="E277" s="65"/>
      <c r="F277" s="66"/>
      <c r="G277" s="73"/>
      <c r="H277" s="67"/>
      <c r="I277" s="68"/>
      <c r="J277" s="69"/>
      <c r="K277" s="70"/>
      <c r="L277" s="66"/>
      <c r="M277" s="66"/>
      <c r="N277" s="71"/>
      <c r="O277" s="72" t="n">
        <f aca="false">N277</f>
        <v>0</v>
      </c>
      <c r="P277" s="5" t="n">
        <f aca="false">(D277*E277*N277)/1000000</f>
        <v>0</v>
      </c>
      <c r="Q277" s="72" t="n">
        <f aca="false">M277</f>
        <v>0</v>
      </c>
      <c r="R277" s="2" t="n">
        <f aca="false">F277*K277</f>
        <v>0</v>
      </c>
    </row>
    <row r="278" customFormat="false" ht="21" hidden="false" customHeight="true" outlineLevel="0" collapsed="false">
      <c r="A278" s="61" t="n">
        <v>153</v>
      </c>
      <c r="B278" s="62"/>
      <c r="C278" s="63"/>
      <c r="D278" s="64"/>
      <c r="E278" s="65"/>
      <c r="F278" s="66"/>
      <c r="G278" s="73"/>
      <c r="H278" s="67"/>
      <c r="I278" s="68"/>
      <c r="J278" s="69"/>
      <c r="K278" s="70"/>
      <c r="L278" s="66"/>
      <c r="M278" s="66"/>
      <c r="N278" s="71"/>
      <c r="O278" s="72" t="n">
        <f aca="false">N278</f>
        <v>0</v>
      </c>
      <c r="P278" s="5" t="n">
        <f aca="false">(D278*E278*N278)/1000000</f>
        <v>0</v>
      </c>
      <c r="Q278" s="72" t="n">
        <f aca="false">M278</f>
        <v>0</v>
      </c>
      <c r="R278" s="2" t="n">
        <f aca="false">F278*K278</f>
        <v>0</v>
      </c>
    </row>
    <row r="279" customFormat="false" ht="21" hidden="false" customHeight="true" outlineLevel="0" collapsed="false">
      <c r="A279" s="61" t="n">
        <v>154</v>
      </c>
      <c r="B279" s="62"/>
      <c r="C279" s="63"/>
      <c r="D279" s="64"/>
      <c r="E279" s="65"/>
      <c r="F279" s="66"/>
      <c r="G279" s="73"/>
      <c r="H279" s="67"/>
      <c r="I279" s="68"/>
      <c r="J279" s="69"/>
      <c r="K279" s="70"/>
      <c r="L279" s="66"/>
      <c r="M279" s="66"/>
      <c r="N279" s="71"/>
      <c r="O279" s="72" t="n">
        <f aca="false">N279</f>
        <v>0</v>
      </c>
      <c r="P279" s="5" t="n">
        <f aca="false">(D279*E279*N279)/1000000</f>
        <v>0</v>
      </c>
      <c r="Q279" s="72" t="n">
        <f aca="false">M279</f>
        <v>0</v>
      </c>
      <c r="R279" s="2" t="n">
        <f aca="false">F279*K279</f>
        <v>0</v>
      </c>
    </row>
    <row r="280" customFormat="false" ht="21" hidden="false" customHeight="true" outlineLevel="0" collapsed="false">
      <c r="A280" s="61" t="n">
        <v>155</v>
      </c>
      <c r="B280" s="62"/>
      <c r="C280" s="63"/>
      <c r="D280" s="64"/>
      <c r="E280" s="65"/>
      <c r="F280" s="66"/>
      <c r="G280" s="73"/>
      <c r="H280" s="67"/>
      <c r="I280" s="68"/>
      <c r="J280" s="69"/>
      <c r="K280" s="70"/>
      <c r="L280" s="66"/>
      <c r="M280" s="66"/>
      <c r="N280" s="71"/>
      <c r="O280" s="72" t="n">
        <f aca="false">N280</f>
        <v>0</v>
      </c>
      <c r="P280" s="5" t="n">
        <f aca="false">(D280*E280*N280)/1000000</f>
        <v>0</v>
      </c>
      <c r="Q280" s="72" t="n">
        <f aca="false">M280</f>
        <v>0</v>
      </c>
      <c r="R280" s="2" t="n">
        <f aca="false">F280*K280</f>
        <v>0</v>
      </c>
    </row>
    <row r="281" customFormat="false" ht="21" hidden="false" customHeight="true" outlineLevel="0" collapsed="false">
      <c r="A281" s="61" t="n">
        <v>156</v>
      </c>
      <c r="B281" s="62"/>
      <c r="C281" s="63"/>
      <c r="D281" s="64"/>
      <c r="E281" s="65"/>
      <c r="F281" s="66"/>
      <c r="G281" s="73"/>
      <c r="H281" s="67"/>
      <c r="I281" s="68"/>
      <c r="J281" s="69"/>
      <c r="K281" s="70"/>
      <c r="L281" s="66"/>
      <c r="M281" s="66"/>
      <c r="N281" s="71"/>
      <c r="O281" s="72" t="n">
        <f aca="false">N281</f>
        <v>0</v>
      </c>
      <c r="P281" s="5" t="n">
        <f aca="false">(D281*E281*N281)/1000000</f>
        <v>0</v>
      </c>
      <c r="Q281" s="72" t="n">
        <f aca="false">M281</f>
        <v>0</v>
      </c>
      <c r="R281" s="2" t="n">
        <f aca="false">F281*K281</f>
        <v>0</v>
      </c>
    </row>
    <row r="282" customFormat="false" ht="21" hidden="false" customHeight="true" outlineLevel="0" collapsed="false">
      <c r="A282" s="61" t="n">
        <v>157</v>
      </c>
      <c r="B282" s="62"/>
      <c r="C282" s="63"/>
      <c r="D282" s="64"/>
      <c r="E282" s="65"/>
      <c r="F282" s="66"/>
      <c r="G282" s="73"/>
      <c r="H282" s="67"/>
      <c r="I282" s="68"/>
      <c r="J282" s="69"/>
      <c r="K282" s="70"/>
      <c r="L282" s="66"/>
      <c r="M282" s="66"/>
      <c r="N282" s="71"/>
      <c r="O282" s="72" t="n">
        <f aca="false">N282</f>
        <v>0</v>
      </c>
      <c r="P282" s="5" t="n">
        <f aca="false">(D282*E282*N282)/1000000</f>
        <v>0</v>
      </c>
      <c r="Q282" s="72" t="n">
        <f aca="false">M282</f>
        <v>0</v>
      </c>
      <c r="R282" s="2" t="n">
        <f aca="false">F282*K282</f>
        <v>0</v>
      </c>
    </row>
    <row r="283" customFormat="false" ht="21" hidden="false" customHeight="true" outlineLevel="0" collapsed="false">
      <c r="A283" s="61" t="n">
        <v>158</v>
      </c>
      <c r="B283" s="62"/>
      <c r="C283" s="63"/>
      <c r="D283" s="64"/>
      <c r="E283" s="65"/>
      <c r="F283" s="66"/>
      <c r="G283" s="73"/>
      <c r="H283" s="67"/>
      <c r="I283" s="68"/>
      <c r="J283" s="69"/>
      <c r="K283" s="70"/>
      <c r="L283" s="66"/>
      <c r="M283" s="66"/>
      <c r="N283" s="71"/>
      <c r="O283" s="72" t="n">
        <f aca="false">N283</f>
        <v>0</v>
      </c>
      <c r="P283" s="5" t="n">
        <f aca="false">(D283*E283*N283)/1000000</f>
        <v>0</v>
      </c>
      <c r="Q283" s="72" t="n">
        <f aca="false">M283</f>
        <v>0</v>
      </c>
      <c r="R283" s="2" t="n">
        <f aca="false">F283*K283</f>
        <v>0</v>
      </c>
    </row>
    <row r="284" customFormat="false" ht="21" hidden="false" customHeight="true" outlineLevel="0" collapsed="false">
      <c r="A284" s="61" t="n">
        <v>159</v>
      </c>
      <c r="B284" s="62"/>
      <c r="C284" s="63"/>
      <c r="D284" s="64"/>
      <c r="E284" s="65"/>
      <c r="F284" s="66"/>
      <c r="G284" s="73"/>
      <c r="H284" s="67"/>
      <c r="I284" s="68"/>
      <c r="J284" s="69"/>
      <c r="K284" s="70"/>
      <c r="L284" s="66"/>
      <c r="M284" s="66"/>
      <c r="N284" s="71"/>
      <c r="O284" s="72" t="n">
        <f aca="false">N284</f>
        <v>0</v>
      </c>
      <c r="P284" s="5" t="n">
        <f aca="false">(D284*E284*N284)/1000000</f>
        <v>0</v>
      </c>
      <c r="Q284" s="72" t="n">
        <f aca="false">M284</f>
        <v>0</v>
      </c>
      <c r="R284" s="2" t="n">
        <f aca="false">F284*K284</f>
        <v>0</v>
      </c>
    </row>
    <row r="285" customFormat="false" ht="21" hidden="false" customHeight="true" outlineLevel="0" collapsed="false">
      <c r="A285" s="61" t="n">
        <v>160</v>
      </c>
      <c r="B285" s="62"/>
      <c r="C285" s="63"/>
      <c r="D285" s="64"/>
      <c r="E285" s="65"/>
      <c r="F285" s="66"/>
      <c r="G285" s="73"/>
      <c r="H285" s="67"/>
      <c r="I285" s="68"/>
      <c r="J285" s="69"/>
      <c r="K285" s="70"/>
      <c r="L285" s="66"/>
      <c r="M285" s="66"/>
      <c r="N285" s="71"/>
      <c r="O285" s="72" t="n">
        <f aca="false">N285</f>
        <v>0</v>
      </c>
      <c r="P285" s="5" t="n">
        <f aca="false">(D285*E285*N285)/1000000</f>
        <v>0</v>
      </c>
      <c r="Q285" s="72" t="n">
        <f aca="false">M285</f>
        <v>0</v>
      </c>
      <c r="R285" s="2" t="n">
        <f aca="false">F285*K285</f>
        <v>0</v>
      </c>
    </row>
    <row r="286" customFormat="false" ht="21" hidden="false" customHeight="true" outlineLevel="0" collapsed="false">
      <c r="A286" s="61" t="n">
        <v>161</v>
      </c>
      <c r="B286" s="62"/>
      <c r="C286" s="63"/>
      <c r="D286" s="64"/>
      <c r="E286" s="65"/>
      <c r="F286" s="66"/>
      <c r="G286" s="73"/>
      <c r="H286" s="67"/>
      <c r="I286" s="68"/>
      <c r="J286" s="69"/>
      <c r="K286" s="70"/>
      <c r="L286" s="66"/>
      <c r="M286" s="66"/>
      <c r="N286" s="71"/>
      <c r="O286" s="72" t="n">
        <f aca="false">N286</f>
        <v>0</v>
      </c>
      <c r="P286" s="5" t="n">
        <f aca="false">(D286*E286*N286)/1000000</f>
        <v>0</v>
      </c>
      <c r="Q286" s="72" t="n">
        <f aca="false">M286</f>
        <v>0</v>
      </c>
      <c r="R286" s="2" t="n">
        <f aca="false">F286*K286</f>
        <v>0</v>
      </c>
    </row>
    <row r="287" customFormat="false" ht="21" hidden="false" customHeight="true" outlineLevel="0" collapsed="false">
      <c r="A287" s="61" t="n">
        <v>162</v>
      </c>
      <c r="B287" s="62"/>
      <c r="C287" s="63"/>
      <c r="D287" s="64"/>
      <c r="E287" s="65"/>
      <c r="F287" s="66"/>
      <c r="G287" s="73"/>
      <c r="H287" s="67"/>
      <c r="I287" s="68"/>
      <c r="J287" s="69"/>
      <c r="K287" s="70"/>
      <c r="L287" s="66"/>
      <c r="M287" s="66"/>
      <c r="N287" s="71"/>
      <c r="O287" s="72" t="n">
        <f aca="false">N287</f>
        <v>0</v>
      </c>
      <c r="P287" s="5" t="n">
        <f aca="false">(D287*E287*N287)/1000000</f>
        <v>0</v>
      </c>
      <c r="Q287" s="72" t="n">
        <f aca="false">M287</f>
        <v>0</v>
      </c>
      <c r="R287" s="2" t="n">
        <f aca="false">F287*K287</f>
        <v>0</v>
      </c>
    </row>
    <row r="288" customFormat="false" ht="21" hidden="false" customHeight="true" outlineLevel="0" collapsed="false">
      <c r="A288" s="61" t="n">
        <v>163</v>
      </c>
      <c r="B288" s="62"/>
      <c r="C288" s="63"/>
      <c r="D288" s="64"/>
      <c r="E288" s="65"/>
      <c r="F288" s="66"/>
      <c r="G288" s="73"/>
      <c r="H288" s="67"/>
      <c r="I288" s="68"/>
      <c r="J288" s="69"/>
      <c r="K288" s="70"/>
      <c r="L288" s="66"/>
      <c r="M288" s="66"/>
      <c r="N288" s="71"/>
      <c r="O288" s="72" t="n">
        <f aca="false">N288</f>
        <v>0</v>
      </c>
      <c r="P288" s="5" t="n">
        <f aca="false">(D288*E288*N288)/1000000</f>
        <v>0</v>
      </c>
      <c r="Q288" s="72" t="n">
        <f aca="false">M288</f>
        <v>0</v>
      </c>
      <c r="R288" s="2" t="n">
        <f aca="false">F288*K288</f>
        <v>0</v>
      </c>
    </row>
    <row r="289" customFormat="false" ht="21" hidden="false" customHeight="true" outlineLevel="0" collapsed="false">
      <c r="A289" s="61" t="n">
        <v>164</v>
      </c>
      <c r="B289" s="62"/>
      <c r="C289" s="63"/>
      <c r="D289" s="64"/>
      <c r="E289" s="65"/>
      <c r="F289" s="66"/>
      <c r="G289" s="73"/>
      <c r="H289" s="67"/>
      <c r="I289" s="68"/>
      <c r="J289" s="69"/>
      <c r="K289" s="70"/>
      <c r="L289" s="66"/>
      <c r="M289" s="66"/>
      <c r="N289" s="71"/>
      <c r="O289" s="72" t="n">
        <f aca="false">N289</f>
        <v>0</v>
      </c>
      <c r="P289" s="5" t="n">
        <f aca="false">(D289*E289*N289)/1000000</f>
        <v>0</v>
      </c>
      <c r="Q289" s="72" t="n">
        <f aca="false">M289</f>
        <v>0</v>
      </c>
      <c r="R289" s="2" t="n">
        <f aca="false">F289*K289</f>
        <v>0</v>
      </c>
    </row>
    <row r="290" customFormat="false" ht="21" hidden="false" customHeight="true" outlineLevel="0" collapsed="false">
      <c r="A290" s="61" t="n">
        <v>165</v>
      </c>
      <c r="B290" s="62"/>
      <c r="C290" s="63"/>
      <c r="D290" s="64"/>
      <c r="E290" s="65"/>
      <c r="F290" s="66"/>
      <c r="G290" s="73"/>
      <c r="H290" s="67"/>
      <c r="I290" s="68"/>
      <c r="J290" s="69"/>
      <c r="K290" s="70"/>
      <c r="L290" s="66"/>
      <c r="M290" s="66"/>
      <c r="N290" s="71"/>
      <c r="O290" s="72" t="n">
        <f aca="false">N290</f>
        <v>0</v>
      </c>
      <c r="P290" s="5" t="n">
        <f aca="false">(D290*E290*N290)/1000000</f>
        <v>0</v>
      </c>
      <c r="Q290" s="72" t="n">
        <f aca="false">M290</f>
        <v>0</v>
      </c>
      <c r="R290" s="2" t="n">
        <f aca="false">F290*K290</f>
        <v>0</v>
      </c>
    </row>
    <row r="291" customFormat="false" ht="21" hidden="false" customHeight="true" outlineLevel="0" collapsed="false">
      <c r="A291" s="61" t="n">
        <v>166</v>
      </c>
      <c r="B291" s="62"/>
      <c r="C291" s="63"/>
      <c r="D291" s="64"/>
      <c r="E291" s="65"/>
      <c r="F291" s="66"/>
      <c r="G291" s="73"/>
      <c r="H291" s="67"/>
      <c r="I291" s="68"/>
      <c r="J291" s="69"/>
      <c r="K291" s="70"/>
      <c r="L291" s="66"/>
      <c r="M291" s="66"/>
      <c r="N291" s="71"/>
      <c r="O291" s="72" t="n">
        <f aca="false">N291</f>
        <v>0</v>
      </c>
      <c r="P291" s="5" t="n">
        <f aca="false">(D291*E291*N291)/1000000</f>
        <v>0</v>
      </c>
      <c r="Q291" s="72" t="n">
        <f aca="false">M291</f>
        <v>0</v>
      </c>
      <c r="R291" s="2" t="n">
        <f aca="false">F291*K291</f>
        <v>0</v>
      </c>
    </row>
    <row r="292" customFormat="false" ht="21" hidden="false" customHeight="true" outlineLevel="0" collapsed="false">
      <c r="A292" s="61" t="n">
        <v>167</v>
      </c>
      <c r="B292" s="62"/>
      <c r="C292" s="63"/>
      <c r="D292" s="64"/>
      <c r="E292" s="65"/>
      <c r="F292" s="66"/>
      <c r="G292" s="73"/>
      <c r="H292" s="67"/>
      <c r="I292" s="68"/>
      <c r="J292" s="69"/>
      <c r="K292" s="70"/>
      <c r="L292" s="66"/>
      <c r="M292" s="66"/>
      <c r="N292" s="71"/>
      <c r="O292" s="72" t="n">
        <f aca="false">N292</f>
        <v>0</v>
      </c>
      <c r="P292" s="5" t="n">
        <f aca="false">(D292*E292*N292)/1000000</f>
        <v>0</v>
      </c>
      <c r="Q292" s="72" t="n">
        <f aca="false">M292</f>
        <v>0</v>
      </c>
      <c r="R292" s="2" t="n">
        <f aca="false">F292*K292</f>
        <v>0</v>
      </c>
    </row>
    <row r="293" customFormat="false" ht="21" hidden="false" customHeight="true" outlineLevel="0" collapsed="false">
      <c r="A293" s="61" t="n">
        <v>168</v>
      </c>
      <c r="B293" s="62"/>
      <c r="C293" s="63"/>
      <c r="D293" s="64"/>
      <c r="E293" s="65"/>
      <c r="F293" s="66"/>
      <c r="G293" s="73"/>
      <c r="H293" s="67"/>
      <c r="I293" s="68"/>
      <c r="J293" s="69"/>
      <c r="K293" s="70"/>
      <c r="L293" s="66"/>
      <c r="M293" s="66"/>
      <c r="N293" s="71"/>
      <c r="O293" s="72" t="n">
        <f aca="false">N293</f>
        <v>0</v>
      </c>
      <c r="P293" s="5" t="n">
        <f aca="false">(D293*E293*N293)/1000000</f>
        <v>0</v>
      </c>
      <c r="Q293" s="72" t="n">
        <f aca="false">M293</f>
        <v>0</v>
      </c>
      <c r="R293" s="2" t="n">
        <f aca="false">F293*K293</f>
        <v>0</v>
      </c>
    </row>
    <row r="294" customFormat="false" ht="21" hidden="false" customHeight="true" outlineLevel="0" collapsed="false">
      <c r="A294" s="61" t="n">
        <v>169</v>
      </c>
      <c r="B294" s="62"/>
      <c r="C294" s="63"/>
      <c r="D294" s="64"/>
      <c r="E294" s="65"/>
      <c r="F294" s="66"/>
      <c r="G294" s="73"/>
      <c r="H294" s="67"/>
      <c r="I294" s="68"/>
      <c r="J294" s="69"/>
      <c r="K294" s="70"/>
      <c r="L294" s="66"/>
      <c r="M294" s="66"/>
      <c r="N294" s="71"/>
      <c r="O294" s="72" t="n">
        <f aca="false">N294</f>
        <v>0</v>
      </c>
      <c r="P294" s="5" t="n">
        <f aca="false">(D294*E294*N294)/1000000</f>
        <v>0</v>
      </c>
      <c r="Q294" s="72" t="n">
        <f aca="false">M294</f>
        <v>0</v>
      </c>
      <c r="R294" s="2" t="n">
        <f aca="false">F294*K294</f>
        <v>0</v>
      </c>
    </row>
    <row r="295" customFormat="false" ht="21" hidden="false" customHeight="true" outlineLevel="0" collapsed="false">
      <c r="A295" s="61" t="n">
        <v>170</v>
      </c>
      <c r="B295" s="62"/>
      <c r="C295" s="63"/>
      <c r="D295" s="64"/>
      <c r="E295" s="65"/>
      <c r="F295" s="66"/>
      <c r="G295" s="73"/>
      <c r="H295" s="67"/>
      <c r="I295" s="68"/>
      <c r="J295" s="69"/>
      <c r="K295" s="70"/>
      <c r="L295" s="66"/>
      <c r="M295" s="66"/>
      <c r="N295" s="71"/>
      <c r="O295" s="72" t="n">
        <f aca="false">N295</f>
        <v>0</v>
      </c>
      <c r="P295" s="5" t="n">
        <f aca="false">(D295*E295*N295)/1000000</f>
        <v>0</v>
      </c>
      <c r="Q295" s="72" t="n">
        <f aca="false">M295</f>
        <v>0</v>
      </c>
      <c r="R295" s="2" t="n">
        <f aca="false">F295*K295</f>
        <v>0</v>
      </c>
    </row>
    <row r="296" customFormat="false" ht="21" hidden="false" customHeight="true" outlineLevel="0" collapsed="false">
      <c r="A296" s="61" t="n">
        <v>171</v>
      </c>
      <c r="B296" s="62"/>
      <c r="C296" s="63"/>
      <c r="D296" s="64"/>
      <c r="E296" s="65"/>
      <c r="F296" s="66"/>
      <c r="G296" s="73"/>
      <c r="H296" s="67"/>
      <c r="I296" s="68"/>
      <c r="J296" s="69"/>
      <c r="K296" s="70"/>
      <c r="L296" s="66"/>
      <c r="M296" s="66"/>
      <c r="N296" s="71"/>
      <c r="O296" s="72" t="n">
        <f aca="false">N296</f>
        <v>0</v>
      </c>
      <c r="P296" s="5" t="n">
        <f aca="false">(D296*E296*N296)/1000000</f>
        <v>0</v>
      </c>
      <c r="Q296" s="72" t="n">
        <f aca="false">M296</f>
        <v>0</v>
      </c>
      <c r="R296" s="2" t="n">
        <f aca="false">F296*K296</f>
        <v>0</v>
      </c>
    </row>
    <row r="297" customFormat="false" ht="21" hidden="false" customHeight="true" outlineLevel="0" collapsed="false">
      <c r="A297" s="61" t="n">
        <v>172</v>
      </c>
      <c r="B297" s="62"/>
      <c r="C297" s="63"/>
      <c r="D297" s="64"/>
      <c r="E297" s="65"/>
      <c r="F297" s="66"/>
      <c r="G297" s="73"/>
      <c r="H297" s="67"/>
      <c r="I297" s="68"/>
      <c r="J297" s="69"/>
      <c r="K297" s="70"/>
      <c r="L297" s="66"/>
      <c r="M297" s="66"/>
      <c r="N297" s="71"/>
      <c r="O297" s="72" t="n">
        <f aca="false">N297</f>
        <v>0</v>
      </c>
      <c r="P297" s="5" t="n">
        <f aca="false">(D297*E297*N297)/1000000</f>
        <v>0</v>
      </c>
      <c r="Q297" s="72" t="n">
        <f aca="false">M297</f>
        <v>0</v>
      </c>
      <c r="R297" s="2" t="n">
        <f aca="false">F297*K297</f>
        <v>0</v>
      </c>
    </row>
    <row r="298" customFormat="false" ht="21" hidden="false" customHeight="true" outlineLevel="0" collapsed="false">
      <c r="A298" s="61" t="n">
        <v>173</v>
      </c>
      <c r="B298" s="62"/>
      <c r="C298" s="63"/>
      <c r="D298" s="64"/>
      <c r="E298" s="65"/>
      <c r="F298" s="66"/>
      <c r="G298" s="73"/>
      <c r="H298" s="67"/>
      <c r="I298" s="68"/>
      <c r="J298" s="69"/>
      <c r="K298" s="70"/>
      <c r="L298" s="66"/>
      <c r="M298" s="66"/>
      <c r="N298" s="71"/>
      <c r="O298" s="72" t="n">
        <f aca="false">N298</f>
        <v>0</v>
      </c>
      <c r="P298" s="5" t="n">
        <f aca="false">(D298*E298*N298)/1000000</f>
        <v>0</v>
      </c>
      <c r="Q298" s="72" t="n">
        <f aca="false">M298</f>
        <v>0</v>
      </c>
      <c r="R298" s="2" t="n">
        <f aca="false">F298*K298</f>
        <v>0</v>
      </c>
    </row>
    <row r="299" customFormat="false" ht="21" hidden="false" customHeight="true" outlineLevel="0" collapsed="false">
      <c r="A299" s="61" t="n">
        <v>174</v>
      </c>
      <c r="B299" s="62"/>
      <c r="C299" s="63"/>
      <c r="D299" s="64"/>
      <c r="E299" s="65"/>
      <c r="F299" s="66"/>
      <c r="G299" s="73"/>
      <c r="H299" s="67"/>
      <c r="I299" s="68"/>
      <c r="J299" s="69"/>
      <c r="K299" s="70"/>
      <c r="L299" s="66"/>
      <c r="M299" s="66"/>
      <c r="N299" s="71"/>
      <c r="O299" s="72" t="n">
        <f aca="false">N299</f>
        <v>0</v>
      </c>
      <c r="P299" s="5" t="n">
        <f aca="false">(D299*E299*N299)/1000000</f>
        <v>0</v>
      </c>
      <c r="Q299" s="72" t="n">
        <f aca="false">M299</f>
        <v>0</v>
      </c>
      <c r="R299" s="2" t="n">
        <f aca="false">F299*K299</f>
        <v>0</v>
      </c>
    </row>
    <row r="300" customFormat="false" ht="21" hidden="false" customHeight="true" outlineLevel="0" collapsed="false">
      <c r="A300" s="61" t="n">
        <v>175</v>
      </c>
      <c r="B300" s="62"/>
      <c r="C300" s="63"/>
      <c r="D300" s="64"/>
      <c r="E300" s="65"/>
      <c r="F300" s="66"/>
      <c r="G300" s="73"/>
      <c r="H300" s="67"/>
      <c r="I300" s="68"/>
      <c r="J300" s="69"/>
      <c r="K300" s="70"/>
      <c r="L300" s="66"/>
      <c r="M300" s="66"/>
      <c r="N300" s="71"/>
      <c r="O300" s="72" t="n">
        <f aca="false">N300</f>
        <v>0</v>
      </c>
      <c r="P300" s="5" t="n">
        <f aca="false">(D300*E300*N300)/1000000</f>
        <v>0</v>
      </c>
      <c r="Q300" s="72" t="n">
        <f aca="false">M300</f>
        <v>0</v>
      </c>
      <c r="R300" s="2" t="n">
        <f aca="false">F300*K300</f>
        <v>0</v>
      </c>
    </row>
    <row r="301" customFormat="false" ht="21" hidden="false" customHeight="true" outlineLevel="0" collapsed="false">
      <c r="A301" s="61" t="n">
        <v>176</v>
      </c>
      <c r="B301" s="62"/>
      <c r="C301" s="63"/>
      <c r="D301" s="64"/>
      <c r="E301" s="65"/>
      <c r="F301" s="66"/>
      <c r="G301" s="73"/>
      <c r="H301" s="67"/>
      <c r="I301" s="68"/>
      <c r="J301" s="69"/>
      <c r="K301" s="70"/>
      <c r="L301" s="66"/>
      <c r="M301" s="66"/>
      <c r="N301" s="71"/>
      <c r="O301" s="72" t="n">
        <f aca="false">N301</f>
        <v>0</v>
      </c>
      <c r="P301" s="5" t="n">
        <f aca="false">(D301*E301*N301)/1000000</f>
        <v>0</v>
      </c>
      <c r="Q301" s="72" t="n">
        <f aca="false">M301</f>
        <v>0</v>
      </c>
      <c r="R301" s="2" t="n">
        <f aca="false">F301*K301</f>
        <v>0</v>
      </c>
    </row>
    <row r="302" customFormat="false" ht="21" hidden="false" customHeight="true" outlineLevel="0" collapsed="false">
      <c r="A302" s="61" t="n">
        <v>177</v>
      </c>
      <c r="B302" s="62"/>
      <c r="C302" s="63"/>
      <c r="D302" s="64"/>
      <c r="E302" s="65"/>
      <c r="F302" s="66"/>
      <c r="G302" s="73"/>
      <c r="H302" s="67"/>
      <c r="I302" s="68"/>
      <c r="J302" s="69"/>
      <c r="K302" s="70"/>
      <c r="L302" s="66"/>
      <c r="M302" s="66"/>
      <c r="N302" s="71"/>
      <c r="O302" s="72" t="n">
        <f aca="false">N302</f>
        <v>0</v>
      </c>
      <c r="P302" s="5" t="n">
        <f aca="false">(D302*E302*N302)/1000000</f>
        <v>0</v>
      </c>
      <c r="Q302" s="72" t="n">
        <f aca="false">M302</f>
        <v>0</v>
      </c>
      <c r="R302" s="2" t="n">
        <f aca="false">F302*K302</f>
        <v>0</v>
      </c>
    </row>
    <row r="303" customFormat="false" ht="21" hidden="false" customHeight="true" outlineLevel="0" collapsed="false">
      <c r="A303" s="61" t="n">
        <v>178</v>
      </c>
      <c r="B303" s="62"/>
      <c r="C303" s="63"/>
      <c r="D303" s="64"/>
      <c r="E303" s="65"/>
      <c r="F303" s="66"/>
      <c r="G303" s="73"/>
      <c r="H303" s="67"/>
      <c r="I303" s="68"/>
      <c r="J303" s="69"/>
      <c r="K303" s="70"/>
      <c r="L303" s="66"/>
      <c r="M303" s="66"/>
      <c r="N303" s="71"/>
      <c r="O303" s="72" t="n">
        <f aca="false">N303</f>
        <v>0</v>
      </c>
      <c r="P303" s="5" t="n">
        <f aca="false">(D303*E303*N303)/1000000</f>
        <v>0</v>
      </c>
      <c r="Q303" s="72" t="n">
        <f aca="false">M303</f>
        <v>0</v>
      </c>
      <c r="R303" s="2" t="n">
        <f aca="false">F303*K303</f>
        <v>0</v>
      </c>
    </row>
    <row r="304" customFormat="false" ht="21" hidden="false" customHeight="true" outlineLevel="0" collapsed="false">
      <c r="A304" s="61" t="n">
        <v>179</v>
      </c>
      <c r="B304" s="62"/>
      <c r="C304" s="63"/>
      <c r="D304" s="64"/>
      <c r="E304" s="65"/>
      <c r="F304" s="66"/>
      <c r="G304" s="73"/>
      <c r="H304" s="67"/>
      <c r="I304" s="68"/>
      <c r="J304" s="69"/>
      <c r="K304" s="70"/>
      <c r="L304" s="66"/>
      <c r="M304" s="66"/>
      <c r="N304" s="71"/>
      <c r="O304" s="72" t="n">
        <f aca="false">N304</f>
        <v>0</v>
      </c>
      <c r="P304" s="5" t="n">
        <f aca="false">(D304*E304*N304)/1000000</f>
        <v>0</v>
      </c>
      <c r="Q304" s="72" t="n">
        <f aca="false">M304</f>
        <v>0</v>
      </c>
      <c r="R304" s="2" t="n">
        <f aca="false">F304*K304</f>
        <v>0</v>
      </c>
    </row>
    <row r="305" customFormat="false" ht="21" hidden="false" customHeight="true" outlineLevel="0" collapsed="false">
      <c r="A305" s="61" t="n">
        <v>180</v>
      </c>
      <c r="B305" s="62"/>
      <c r="C305" s="63"/>
      <c r="D305" s="64"/>
      <c r="E305" s="65"/>
      <c r="F305" s="66"/>
      <c r="G305" s="73"/>
      <c r="H305" s="67"/>
      <c r="I305" s="68"/>
      <c r="J305" s="69"/>
      <c r="K305" s="70"/>
      <c r="L305" s="66"/>
      <c r="M305" s="66"/>
      <c r="N305" s="71"/>
      <c r="O305" s="72" t="n">
        <f aca="false">N305</f>
        <v>0</v>
      </c>
      <c r="P305" s="5" t="n">
        <f aca="false">(D305*E305*N305)/1000000</f>
        <v>0</v>
      </c>
      <c r="Q305" s="72" t="n">
        <f aca="false">M305</f>
        <v>0</v>
      </c>
      <c r="R305" s="2" t="n">
        <f aca="false">F305*K305</f>
        <v>0</v>
      </c>
    </row>
    <row r="306" customFormat="false" ht="21" hidden="false" customHeight="true" outlineLevel="0" collapsed="false">
      <c r="A306" s="61" t="n">
        <v>181</v>
      </c>
      <c r="B306" s="62"/>
      <c r="C306" s="63"/>
      <c r="D306" s="64"/>
      <c r="E306" s="65"/>
      <c r="F306" s="66"/>
      <c r="G306" s="73"/>
      <c r="H306" s="67"/>
      <c r="I306" s="68"/>
      <c r="J306" s="69"/>
      <c r="K306" s="70"/>
      <c r="L306" s="66"/>
      <c r="M306" s="66"/>
      <c r="N306" s="71"/>
      <c r="O306" s="72" t="n">
        <f aca="false">N306</f>
        <v>0</v>
      </c>
      <c r="P306" s="5" t="n">
        <f aca="false">(D306*E306*N306)/1000000</f>
        <v>0</v>
      </c>
      <c r="Q306" s="72" t="n">
        <f aca="false">M306</f>
        <v>0</v>
      </c>
      <c r="R306" s="2" t="n">
        <f aca="false">F306*K306</f>
        <v>0</v>
      </c>
    </row>
    <row r="307" customFormat="false" ht="21" hidden="false" customHeight="true" outlineLevel="0" collapsed="false">
      <c r="A307" s="61" t="n">
        <v>182</v>
      </c>
      <c r="B307" s="62"/>
      <c r="C307" s="63"/>
      <c r="D307" s="64"/>
      <c r="E307" s="65"/>
      <c r="F307" s="66"/>
      <c r="G307" s="73"/>
      <c r="H307" s="67"/>
      <c r="I307" s="68"/>
      <c r="J307" s="69"/>
      <c r="K307" s="70"/>
      <c r="L307" s="66"/>
      <c r="M307" s="66"/>
      <c r="N307" s="71"/>
      <c r="O307" s="72" t="n">
        <f aca="false">N307</f>
        <v>0</v>
      </c>
      <c r="P307" s="5" t="n">
        <f aca="false">(D307*E307*N307)/1000000</f>
        <v>0</v>
      </c>
      <c r="Q307" s="72" t="n">
        <f aca="false">M307</f>
        <v>0</v>
      </c>
      <c r="R307" s="2" t="n">
        <f aca="false">F307*K307</f>
        <v>0</v>
      </c>
    </row>
    <row r="308" customFormat="false" ht="21" hidden="false" customHeight="true" outlineLevel="0" collapsed="false">
      <c r="A308" s="61" t="n">
        <v>183</v>
      </c>
      <c r="B308" s="62"/>
      <c r="C308" s="63"/>
      <c r="D308" s="64"/>
      <c r="E308" s="65"/>
      <c r="F308" s="66"/>
      <c r="G308" s="73"/>
      <c r="H308" s="67"/>
      <c r="I308" s="68"/>
      <c r="J308" s="69"/>
      <c r="K308" s="70"/>
      <c r="L308" s="66"/>
      <c r="M308" s="66"/>
      <c r="N308" s="71"/>
      <c r="O308" s="72" t="n">
        <f aca="false">N308</f>
        <v>0</v>
      </c>
      <c r="P308" s="5" t="n">
        <f aca="false">(D308*E308*N308)/1000000</f>
        <v>0</v>
      </c>
      <c r="Q308" s="72" t="n">
        <f aca="false">M308</f>
        <v>0</v>
      </c>
      <c r="R308" s="2" t="n">
        <f aca="false">F308*K308</f>
        <v>0</v>
      </c>
    </row>
    <row r="309" customFormat="false" ht="21" hidden="false" customHeight="true" outlineLevel="0" collapsed="false">
      <c r="A309" s="61" t="n">
        <v>184</v>
      </c>
      <c r="B309" s="62"/>
      <c r="C309" s="63"/>
      <c r="D309" s="64"/>
      <c r="E309" s="65"/>
      <c r="F309" s="66"/>
      <c r="G309" s="73"/>
      <c r="H309" s="67"/>
      <c r="I309" s="68"/>
      <c r="J309" s="69"/>
      <c r="K309" s="70"/>
      <c r="L309" s="66"/>
      <c r="M309" s="66"/>
      <c r="N309" s="71"/>
      <c r="O309" s="72" t="n">
        <f aca="false">N309</f>
        <v>0</v>
      </c>
      <c r="P309" s="5" t="n">
        <f aca="false">(D309*E309*N309)/1000000</f>
        <v>0</v>
      </c>
      <c r="Q309" s="72" t="n">
        <f aca="false">M309</f>
        <v>0</v>
      </c>
      <c r="R309" s="2" t="n">
        <f aca="false">F309*K309</f>
        <v>0</v>
      </c>
    </row>
    <row r="310" customFormat="false" ht="21" hidden="false" customHeight="true" outlineLevel="0" collapsed="false">
      <c r="A310" s="61" t="n">
        <v>185</v>
      </c>
      <c r="B310" s="62"/>
      <c r="C310" s="63"/>
      <c r="D310" s="64"/>
      <c r="E310" s="65"/>
      <c r="F310" s="66"/>
      <c r="G310" s="73"/>
      <c r="H310" s="67"/>
      <c r="I310" s="68"/>
      <c r="J310" s="69"/>
      <c r="K310" s="70"/>
      <c r="L310" s="66"/>
      <c r="M310" s="66"/>
      <c r="N310" s="71"/>
      <c r="O310" s="72" t="n">
        <f aca="false">N310</f>
        <v>0</v>
      </c>
      <c r="P310" s="5" t="n">
        <f aca="false">(D310*E310*N310)/1000000</f>
        <v>0</v>
      </c>
      <c r="Q310" s="72" t="n">
        <f aca="false">M310</f>
        <v>0</v>
      </c>
      <c r="R310" s="2" t="n">
        <f aca="false">F310*K310</f>
        <v>0</v>
      </c>
    </row>
    <row r="311" customFormat="false" ht="21" hidden="false" customHeight="true" outlineLevel="0" collapsed="false">
      <c r="A311" s="61" t="n">
        <v>186</v>
      </c>
      <c r="B311" s="62"/>
      <c r="C311" s="63"/>
      <c r="D311" s="64"/>
      <c r="E311" s="65"/>
      <c r="F311" s="66"/>
      <c r="G311" s="73"/>
      <c r="H311" s="67"/>
      <c r="I311" s="68"/>
      <c r="J311" s="69"/>
      <c r="K311" s="70"/>
      <c r="L311" s="66"/>
      <c r="M311" s="66"/>
      <c r="N311" s="71"/>
      <c r="O311" s="72" t="n">
        <f aca="false">N311</f>
        <v>0</v>
      </c>
      <c r="P311" s="5" t="n">
        <f aca="false">(D311*E311*N311)/1000000</f>
        <v>0</v>
      </c>
      <c r="Q311" s="72" t="n">
        <f aca="false">M311</f>
        <v>0</v>
      </c>
      <c r="R311" s="2" t="n">
        <f aca="false">F311*K311</f>
        <v>0</v>
      </c>
    </row>
    <row r="312" customFormat="false" ht="21" hidden="false" customHeight="true" outlineLevel="0" collapsed="false">
      <c r="A312" s="61" t="n">
        <v>187</v>
      </c>
      <c r="B312" s="62"/>
      <c r="C312" s="63"/>
      <c r="D312" s="64"/>
      <c r="E312" s="65"/>
      <c r="F312" s="66"/>
      <c r="G312" s="73"/>
      <c r="H312" s="67"/>
      <c r="I312" s="68"/>
      <c r="J312" s="69"/>
      <c r="K312" s="70"/>
      <c r="L312" s="66"/>
      <c r="M312" s="66"/>
      <c r="N312" s="71"/>
      <c r="O312" s="72" t="n">
        <f aca="false">N312</f>
        <v>0</v>
      </c>
      <c r="P312" s="5" t="n">
        <f aca="false">(D312*E312*N312)/1000000</f>
        <v>0</v>
      </c>
      <c r="Q312" s="72" t="n">
        <f aca="false">M312</f>
        <v>0</v>
      </c>
      <c r="R312" s="2" t="n">
        <f aca="false">F312*K312</f>
        <v>0</v>
      </c>
    </row>
    <row r="313" customFormat="false" ht="21" hidden="false" customHeight="true" outlineLevel="0" collapsed="false">
      <c r="A313" s="61" t="n">
        <v>188</v>
      </c>
      <c r="B313" s="62"/>
      <c r="C313" s="63"/>
      <c r="D313" s="64"/>
      <c r="E313" s="65"/>
      <c r="F313" s="66"/>
      <c r="G313" s="73"/>
      <c r="H313" s="67"/>
      <c r="I313" s="68"/>
      <c r="J313" s="69"/>
      <c r="K313" s="70"/>
      <c r="L313" s="66"/>
      <c r="M313" s="66"/>
      <c r="N313" s="71"/>
      <c r="O313" s="72" t="n">
        <f aca="false">N313</f>
        <v>0</v>
      </c>
      <c r="P313" s="5" t="n">
        <f aca="false">(D313*E313*N313)/1000000</f>
        <v>0</v>
      </c>
      <c r="Q313" s="72" t="n">
        <f aca="false">M313</f>
        <v>0</v>
      </c>
      <c r="R313" s="2" t="n">
        <f aca="false">F313*K313</f>
        <v>0</v>
      </c>
    </row>
    <row r="314" customFormat="false" ht="21" hidden="false" customHeight="true" outlineLevel="0" collapsed="false">
      <c r="A314" s="61" t="n">
        <v>189</v>
      </c>
      <c r="B314" s="62"/>
      <c r="C314" s="63"/>
      <c r="D314" s="64"/>
      <c r="E314" s="65"/>
      <c r="F314" s="66"/>
      <c r="G314" s="73"/>
      <c r="H314" s="67"/>
      <c r="I314" s="68"/>
      <c r="J314" s="69"/>
      <c r="K314" s="70"/>
      <c r="L314" s="66"/>
      <c r="M314" s="66"/>
      <c r="N314" s="71"/>
      <c r="O314" s="72" t="n">
        <f aca="false">N314</f>
        <v>0</v>
      </c>
      <c r="P314" s="5" t="n">
        <f aca="false">(D314*E314*N314)/1000000</f>
        <v>0</v>
      </c>
      <c r="Q314" s="72" t="n">
        <f aca="false">M314</f>
        <v>0</v>
      </c>
      <c r="R314" s="2" t="n">
        <f aca="false">F314*K314</f>
        <v>0</v>
      </c>
    </row>
    <row r="315" customFormat="false" ht="21" hidden="false" customHeight="true" outlineLevel="0" collapsed="false">
      <c r="A315" s="61" t="n">
        <v>190</v>
      </c>
      <c r="B315" s="62"/>
      <c r="C315" s="63"/>
      <c r="D315" s="64"/>
      <c r="E315" s="65"/>
      <c r="F315" s="66"/>
      <c r="G315" s="73"/>
      <c r="H315" s="67"/>
      <c r="I315" s="68"/>
      <c r="J315" s="69"/>
      <c r="K315" s="70"/>
      <c r="L315" s="66"/>
      <c r="M315" s="66"/>
      <c r="N315" s="71"/>
      <c r="O315" s="72" t="n">
        <f aca="false">N315</f>
        <v>0</v>
      </c>
      <c r="P315" s="5" t="n">
        <f aca="false">(D315*E315*N315)/1000000</f>
        <v>0</v>
      </c>
      <c r="Q315" s="72" t="n">
        <f aca="false">M315</f>
        <v>0</v>
      </c>
      <c r="R315" s="2" t="n">
        <f aca="false">F315*K315</f>
        <v>0</v>
      </c>
    </row>
    <row r="316" customFormat="false" ht="21" hidden="false" customHeight="true" outlineLevel="0" collapsed="false">
      <c r="A316" s="61" t="n">
        <v>191</v>
      </c>
      <c r="B316" s="62"/>
      <c r="C316" s="63"/>
      <c r="D316" s="64"/>
      <c r="E316" s="65"/>
      <c r="F316" s="66"/>
      <c r="G316" s="73"/>
      <c r="H316" s="67"/>
      <c r="I316" s="68"/>
      <c r="J316" s="69"/>
      <c r="K316" s="70"/>
      <c r="L316" s="66"/>
      <c r="M316" s="66"/>
      <c r="N316" s="71"/>
      <c r="O316" s="72" t="n">
        <f aca="false">N316</f>
        <v>0</v>
      </c>
      <c r="P316" s="5" t="n">
        <f aca="false">(D316*E316*N316)/1000000</f>
        <v>0</v>
      </c>
      <c r="Q316" s="72" t="n">
        <f aca="false">M316</f>
        <v>0</v>
      </c>
      <c r="R316" s="2" t="n">
        <f aca="false">F316*K316</f>
        <v>0</v>
      </c>
    </row>
    <row r="317" customFormat="false" ht="21" hidden="false" customHeight="true" outlineLevel="0" collapsed="false">
      <c r="A317" s="61" t="n">
        <v>192</v>
      </c>
      <c r="B317" s="62"/>
      <c r="C317" s="63"/>
      <c r="D317" s="64"/>
      <c r="E317" s="65"/>
      <c r="F317" s="66"/>
      <c r="G317" s="73"/>
      <c r="H317" s="67"/>
      <c r="I317" s="68"/>
      <c r="J317" s="69"/>
      <c r="K317" s="70"/>
      <c r="L317" s="66"/>
      <c r="M317" s="66"/>
      <c r="N317" s="71"/>
      <c r="O317" s="72" t="n">
        <f aca="false">N317</f>
        <v>0</v>
      </c>
      <c r="P317" s="5" t="n">
        <f aca="false">(D317*E317*N317)/1000000</f>
        <v>0</v>
      </c>
      <c r="Q317" s="72" t="n">
        <f aca="false">M317</f>
        <v>0</v>
      </c>
      <c r="R317" s="2" t="n">
        <f aca="false">F317*K317</f>
        <v>0</v>
      </c>
    </row>
    <row r="318" customFormat="false" ht="21" hidden="false" customHeight="true" outlineLevel="0" collapsed="false">
      <c r="A318" s="61" t="n">
        <v>193</v>
      </c>
      <c r="B318" s="62"/>
      <c r="C318" s="63"/>
      <c r="D318" s="64"/>
      <c r="E318" s="65"/>
      <c r="F318" s="66"/>
      <c r="G318" s="73"/>
      <c r="H318" s="67"/>
      <c r="I318" s="68"/>
      <c r="J318" s="69"/>
      <c r="K318" s="70"/>
      <c r="L318" s="66"/>
      <c r="M318" s="66"/>
      <c r="N318" s="71"/>
      <c r="O318" s="72" t="n">
        <f aca="false">N318</f>
        <v>0</v>
      </c>
      <c r="P318" s="5" t="n">
        <f aca="false">(D318*E318*N318)/1000000</f>
        <v>0</v>
      </c>
      <c r="Q318" s="72" t="n">
        <f aca="false">M318</f>
        <v>0</v>
      </c>
      <c r="R318" s="2" t="n">
        <f aca="false">F318*K318</f>
        <v>0</v>
      </c>
    </row>
    <row r="319" customFormat="false" ht="21" hidden="false" customHeight="true" outlineLevel="0" collapsed="false">
      <c r="A319" s="61" t="n">
        <v>194</v>
      </c>
      <c r="B319" s="62"/>
      <c r="C319" s="63"/>
      <c r="D319" s="64"/>
      <c r="E319" s="65"/>
      <c r="F319" s="66"/>
      <c r="G319" s="73"/>
      <c r="H319" s="67"/>
      <c r="I319" s="68"/>
      <c r="J319" s="69"/>
      <c r="K319" s="70"/>
      <c r="L319" s="66"/>
      <c r="M319" s="66"/>
      <c r="N319" s="71"/>
      <c r="O319" s="72" t="n">
        <f aca="false">N319</f>
        <v>0</v>
      </c>
      <c r="P319" s="5" t="n">
        <f aca="false">(D319*E319*N319)/1000000</f>
        <v>0</v>
      </c>
      <c r="Q319" s="72" t="n">
        <f aca="false">M319</f>
        <v>0</v>
      </c>
      <c r="R319" s="2" t="n">
        <f aca="false">F319*K319</f>
        <v>0</v>
      </c>
    </row>
    <row r="320" customFormat="false" ht="21" hidden="false" customHeight="true" outlineLevel="0" collapsed="false">
      <c r="A320" s="61" t="n">
        <v>195</v>
      </c>
      <c r="B320" s="62"/>
      <c r="C320" s="63"/>
      <c r="D320" s="64"/>
      <c r="E320" s="65"/>
      <c r="F320" s="66"/>
      <c r="G320" s="73"/>
      <c r="H320" s="67"/>
      <c r="I320" s="68"/>
      <c r="J320" s="69"/>
      <c r="K320" s="70"/>
      <c r="L320" s="66"/>
      <c r="M320" s="66"/>
      <c r="N320" s="71"/>
      <c r="O320" s="72" t="n">
        <f aca="false">N320</f>
        <v>0</v>
      </c>
      <c r="P320" s="5" t="n">
        <f aca="false">(D320*E320*N320)/1000000</f>
        <v>0</v>
      </c>
      <c r="Q320" s="72" t="n">
        <f aca="false">M320</f>
        <v>0</v>
      </c>
      <c r="R320" s="2" t="n">
        <f aca="false">F320*K320</f>
        <v>0</v>
      </c>
    </row>
    <row r="321" customFormat="false" ht="21" hidden="false" customHeight="true" outlineLevel="0" collapsed="false">
      <c r="A321" s="61" t="n">
        <v>196</v>
      </c>
      <c r="B321" s="62"/>
      <c r="C321" s="63"/>
      <c r="D321" s="64"/>
      <c r="E321" s="65"/>
      <c r="F321" s="66"/>
      <c r="G321" s="73"/>
      <c r="H321" s="67"/>
      <c r="I321" s="68"/>
      <c r="J321" s="69"/>
      <c r="K321" s="70"/>
      <c r="L321" s="66"/>
      <c r="M321" s="66"/>
      <c r="N321" s="71"/>
      <c r="O321" s="72" t="n">
        <f aca="false">N321</f>
        <v>0</v>
      </c>
      <c r="P321" s="5" t="n">
        <f aca="false">(D321*E321*N321)/1000000</f>
        <v>0</v>
      </c>
      <c r="Q321" s="72" t="n">
        <f aca="false">M321</f>
        <v>0</v>
      </c>
      <c r="R321" s="2" t="n">
        <f aca="false">F321*K321</f>
        <v>0</v>
      </c>
    </row>
    <row r="322" customFormat="false" ht="21" hidden="false" customHeight="true" outlineLevel="0" collapsed="false">
      <c r="A322" s="61" t="n">
        <v>197</v>
      </c>
      <c r="B322" s="62"/>
      <c r="C322" s="63"/>
      <c r="D322" s="64"/>
      <c r="E322" s="65"/>
      <c r="F322" s="66"/>
      <c r="G322" s="73"/>
      <c r="H322" s="67"/>
      <c r="I322" s="68"/>
      <c r="J322" s="69"/>
      <c r="K322" s="70"/>
      <c r="L322" s="66"/>
      <c r="M322" s="66"/>
      <c r="N322" s="71"/>
      <c r="O322" s="72" t="n">
        <f aca="false">N322</f>
        <v>0</v>
      </c>
      <c r="P322" s="5" t="n">
        <f aca="false">(D322*E322*N322)/1000000</f>
        <v>0</v>
      </c>
      <c r="Q322" s="72" t="n">
        <f aca="false">M322</f>
        <v>0</v>
      </c>
      <c r="R322" s="2" t="n">
        <f aca="false">F322*K322</f>
        <v>0</v>
      </c>
    </row>
    <row r="323" customFormat="false" ht="21" hidden="false" customHeight="true" outlineLevel="0" collapsed="false">
      <c r="A323" s="61" t="n">
        <v>198</v>
      </c>
      <c r="B323" s="62"/>
      <c r="C323" s="63"/>
      <c r="D323" s="64"/>
      <c r="E323" s="65"/>
      <c r="F323" s="66"/>
      <c r="G323" s="73"/>
      <c r="H323" s="67"/>
      <c r="I323" s="68"/>
      <c r="J323" s="69"/>
      <c r="K323" s="70"/>
      <c r="L323" s="66"/>
      <c r="M323" s="66"/>
      <c r="N323" s="71"/>
      <c r="O323" s="72" t="n">
        <f aca="false">N323</f>
        <v>0</v>
      </c>
      <c r="P323" s="5" t="n">
        <f aca="false">(D323*E323*N323)/1000000</f>
        <v>0</v>
      </c>
      <c r="Q323" s="72" t="n">
        <f aca="false">M323</f>
        <v>0</v>
      </c>
      <c r="R323" s="2" t="n">
        <f aca="false">F323*K323</f>
        <v>0</v>
      </c>
    </row>
    <row r="324" customFormat="false" ht="21" hidden="false" customHeight="true" outlineLevel="0" collapsed="false">
      <c r="A324" s="61" t="n">
        <v>199</v>
      </c>
      <c r="B324" s="62"/>
      <c r="C324" s="63"/>
      <c r="D324" s="64"/>
      <c r="E324" s="65"/>
      <c r="F324" s="66"/>
      <c r="G324" s="73"/>
      <c r="H324" s="67"/>
      <c r="I324" s="68"/>
      <c r="J324" s="69"/>
      <c r="K324" s="70"/>
      <c r="L324" s="66"/>
      <c r="M324" s="66"/>
      <c r="N324" s="71"/>
      <c r="O324" s="72" t="n">
        <f aca="false">N324</f>
        <v>0</v>
      </c>
      <c r="P324" s="5" t="n">
        <f aca="false">(D324*E324*N324)/1000000</f>
        <v>0</v>
      </c>
      <c r="Q324" s="72" t="n">
        <f aca="false">M324</f>
        <v>0</v>
      </c>
      <c r="R324" s="2" t="n">
        <f aca="false">F324*K324</f>
        <v>0</v>
      </c>
    </row>
    <row r="325" customFormat="false" ht="21" hidden="false" customHeight="true" outlineLevel="0" collapsed="false">
      <c r="A325" s="61" t="n">
        <v>200</v>
      </c>
      <c r="B325" s="62"/>
      <c r="C325" s="63"/>
      <c r="D325" s="64"/>
      <c r="E325" s="65"/>
      <c r="F325" s="66"/>
      <c r="G325" s="73"/>
      <c r="H325" s="67"/>
      <c r="I325" s="68"/>
      <c r="J325" s="69"/>
      <c r="K325" s="70"/>
      <c r="L325" s="66"/>
      <c r="M325" s="66"/>
      <c r="N325" s="71"/>
      <c r="O325" s="72" t="n">
        <f aca="false">N325</f>
        <v>0</v>
      </c>
      <c r="P325" s="5" t="n">
        <f aca="false">(D325*E325*N325)/1000000</f>
        <v>0</v>
      </c>
      <c r="Q325" s="72" t="n">
        <f aca="false">M325</f>
        <v>0</v>
      </c>
      <c r="R325" s="2" t="n">
        <f aca="false">F325*K325</f>
        <v>0</v>
      </c>
    </row>
    <row r="326" customFormat="false" ht="21" hidden="false" customHeight="true" outlineLevel="0" collapsed="false">
      <c r="A326" s="61" t="n">
        <v>201</v>
      </c>
      <c r="B326" s="62"/>
      <c r="C326" s="63"/>
      <c r="D326" s="64"/>
      <c r="E326" s="65"/>
      <c r="F326" s="66"/>
      <c r="G326" s="73"/>
      <c r="H326" s="67"/>
      <c r="I326" s="68"/>
      <c r="J326" s="69"/>
      <c r="K326" s="70"/>
      <c r="L326" s="66"/>
      <c r="M326" s="66"/>
      <c r="N326" s="71"/>
      <c r="O326" s="72" t="n">
        <f aca="false">N326</f>
        <v>0</v>
      </c>
      <c r="P326" s="5" t="n">
        <f aca="false">(D326*E326*N326)/1000000</f>
        <v>0</v>
      </c>
      <c r="Q326" s="72" t="n">
        <f aca="false">M326</f>
        <v>0</v>
      </c>
      <c r="R326" s="2" t="n">
        <f aca="false">F326*K326</f>
        <v>0</v>
      </c>
    </row>
    <row r="327" customFormat="false" ht="21" hidden="false" customHeight="true" outlineLevel="0" collapsed="false">
      <c r="A327" s="61" t="n">
        <v>202</v>
      </c>
      <c r="B327" s="62"/>
      <c r="C327" s="63"/>
      <c r="D327" s="64"/>
      <c r="E327" s="65"/>
      <c r="F327" s="66"/>
      <c r="G327" s="73"/>
      <c r="H327" s="67"/>
      <c r="I327" s="68"/>
      <c r="J327" s="69"/>
      <c r="K327" s="70"/>
      <c r="L327" s="66"/>
      <c r="M327" s="66"/>
      <c r="N327" s="71"/>
      <c r="O327" s="72" t="n">
        <f aca="false">N327</f>
        <v>0</v>
      </c>
      <c r="P327" s="5" t="n">
        <f aca="false">(D327*E327*N327)/1000000</f>
        <v>0</v>
      </c>
      <c r="Q327" s="72" t="n">
        <f aca="false">M327</f>
        <v>0</v>
      </c>
      <c r="R327" s="2" t="n">
        <f aca="false">F327*K327</f>
        <v>0</v>
      </c>
    </row>
    <row r="328" customFormat="false" ht="21" hidden="false" customHeight="true" outlineLevel="0" collapsed="false">
      <c r="A328" s="61" t="n">
        <v>203</v>
      </c>
      <c r="B328" s="62"/>
      <c r="C328" s="63"/>
      <c r="D328" s="64"/>
      <c r="E328" s="65"/>
      <c r="F328" s="66"/>
      <c r="G328" s="73"/>
      <c r="H328" s="67"/>
      <c r="I328" s="68"/>
      <c r="J328" s="69"/>
      <c r="K328" s="70"/>
      <c r="L328" s="66"/>
      <c r="M328" s="66"/>
      <c r="N328" s="71"/>
      <c r="O328" s="72" t="n">
        <f aca="false">N328</f>
        <v>0</v>
      </c>
      <c r="P328" s="5" t="n">
        <f aca="false">(D328*E328*N328)/1000000</f>
        <v>0</v>
      </c>
      <c r="Q328" s="72" t="n">
        <f aca="false">M328</f>
        <v>0</v>
      </c>
      <c r="R328" s="2" t="n">
        <f aca="false">F328*K328</f>
        <v>0</v>
      </c>
    </row>
    <row r="329" customFormat="false" ht="21" hidden="false" customHeight="true" outlineLevel="0" collapsed="false">
      <c r="A329" s="61" t="n">
        <v>204</v>
      </c>
      <c r="B329" s="62"/>
      <c r="C329" s="63"/>
      <c r="D329" s="64"/>
      <c r="E329" s="65"/>
      <c r="F329" s="66"/>
      <c r="G329" s="73"/>
      <c r="H329" s="67"/>
      <c r="I329" s="68"/>
      <c r="J329" s="69"/>
      <c r="K329" s="70"/>
      <c r="L329" s="66"/>
      <c r="M329" s="66"/>
      <c r="N329" s="71"/>
      <c r="O329" s="72" t="n">
        <f aca="false">N329</f>
        <v>0</v>
      </c>
      <c r="P329" s="5" t="n">
        <f aca="false">(D329*E329*N329)/1000000</f>
        <v>0</v>
      </c>
      <c r="Q329" s="72" t="n">
        <f aca="false">M329</f>
        <v>0</v>
      </c>
      <c r="R329" s="2" t="n">
        <f aca="false">F329*K329</f>
        <v>0</v>
      </c>
    </row>
    <row r="330" customFormat="false" ht="21" hidden="false" customHeight="true" outlineLevel="0" collapsed="false">
      <c r="A330" s="61" t="n">
        <v>205</v>
      </c>
      <c r="B330" s="62"/>
      <c r="C330" s="63"/>
      <c r="D330" s="64"/>
      <c r="E330" s="65"/>
      <c r="F330" s="66"/>
      <c r="G330" s="73"/>
      <c r="H330" s="67"/>
      <c r="I330" s="68"/>
      <c r="J330" s="69"/>
      <c r="K330" s="70"/>
      <c r="L330" s="66"/>
      <c r="M330" s="66"/>
      <c r="N330" s="71"/>
      <c r="O330" s="72" t="n">
        <f aca="false">N330</f>
        <v>0</v>
      </c>
      <c r="P330" s="5" t="n">
        <f aca="false">(D330*E330*N330)/1000000</f>
        <v>0</v>
      </c>
      <c r="Q330" s="72" t="n">
        <f aca="false">M330</f>
        <v>0</v>
      </c>
      <c r="R330" s="2" t="n">
        <f aca="false">F330*K330</f>
        <v>0</v>
      </c>
    </row>
    <row r="331" customFormat="false" ht="21" hidden="false" customHeight="true" outlineLevel="0" collapsed="false">
      <c r="A331" s="61" t="n">
        <v>206</v>
      </c>
      <c r="B331" s="62"/>
      <c r="C331" s="63"/>
      <c r="D331" s="64"/>
      <c r="E331" s="65"/>
      <c r="F331" s="66"/>
      <c r="G331" s="73"/>
      <c r="H331" s="67"/>
      <c r="I331" s="68"/>
      <c r="J331" s="69"/>
      <c r="K331" s="70"/>
      <c r="L331" s="66"/>
      <c r="M331" s="66"/>
      <c r="N331" s="71"/>
      <c r="O331" s="72" t="n">
        <f aca="false">N331</f>
        <v>0</v>
      </c>
      <c r="P331" s="5" t="n">
        <f aca="false">(D331*E331*N331)/1000000</f>
        <v>0</v>
      </c>
      <c r="Q331" s="72" t="n">
        <f aca="false">M331</f>
        <v>0</v>
      </c>
      <c r="R331" s="2" t="n">
        <f aca="false">F331*K331</f>
        <v>0</v>
      </c>
    </row>
    <row r="332" customFormat="false" ht="21" hidden="false" customHeight="true" outlineLevel="0" collapsed="false">
      <c r="A332" s="61" t="n">
        <v>207</v>
      </c>
      <c r="B332" s="62"/>
      <c r="C332" s="63"/>
      <c r="D332" s="64"/>
      <c r="E332" s="65"/>
      <c r="F332" s="66"/>
      <c r="G332" s="73"/>
      <c r="H332" s="67"/>
      <c r="I332" s="68"/>
      <c r="J332" s="69"/>
      <c r="K332" s="70"/>
      <c r="L332" s="66"/>
      <c r="M332" s="66"/>
      <c r="N332" s="71"/>
      <c r="O332" s="72" t="n">
        <f aca="false">N332</f>
        <v>0</v>
      </c>
      <c r="P332" s="5" t="n">
        <f aca="false">(D332*E332*N332)/1000000</f>
        <v>0</v>
      </c>
      <c r="Q332" s="72" t="n">
        <f aca="false">M332</f>
        <v>0</v>
      </c>
      <c r="R332" s="2" t="n">
        <f aca="false">F332*K332</f>
        <v>0</v>
      </c>
    </row>
    <row r="333" customFormat="false" ht="21" hidden="false" customHeight="true" outlineLevel="0" collapsed="false">
      <c r="A333" s="61" t="n">
        <v>208</v>
      </c>
      <c r="B333" s="62"/>
      <c r="C333" s="63"/>
      <c r="D333" s="64"/>
      <c r="E333" s="65"/>
      <c r="F333" s="66"/>
      <c r="G333" s="73"/>
      <c r="H333" s="67"/>
      <c r="I333" s="68"/>
      <c r="J333" s="69"/>
      <c r="K333" s="70"/>
      <c r="L333" s="66"/>
      <c r="M333" s="66"/>
      <c r="N333" s="71"/>
      <c r="O333" s="72" t="n">
        <f aca="false">N333</f>
        <v>0</v>
      </c>
      <c r="P333" s="5" t="n">
        <f aca="false">(D333*E333*N333)/1000000</f>
        <v>0</v>
      </c>
      <c r="Q333" s="72" t="n">
        <f aca="false">M333</f>
        <v>0</v>
      </c>
      <c r="R333" s="2" t="n">
        <f aca="false">F333*K333</f>
        <v>0</v>
      </c>
    </row>
    <row r="334" customFormat="false" ht="21" hidden="false" customHeight="true" outlineLevel="0" collapsed="false">
      <c r="A334" s="61" t="n">
        <v>209</v>
      </c>
      <c r="B334" s="62"/>
      <c r="C334" s="63"/>
      <c r="D334" s="64"/>
      <c r="E334" s="65"/>
      <c r="F334" s="66"/>
      <c r="G334" s="73"/>
      <c r="H334" s="67"/>
      <c r="I334" s="68"/>
      <c r="J334" s="69"/>
      <c r="K334" s="70"/>
      <c r="L334" s="66"/>
      <c r="M334" s="66"/>
      <c r="N334" s="71"/>
      <c r="O334" s="72" t="n">
        <f aca="false">N334</f>
        <v>0</v>
      </c>
      <c r="P334" s="5" t="n">
        <f aca="false">(D334*E334*N334)/1000000</f>
        <v>0</v>
      </c>
      <c r="Q334" s="72" t="n">
        <f aca="false">M334</f>
        <v>0</v>
      </c>
      <c r="R334" s="2" t="n">
        <f aca="false">F334*K334</f>
        <v>0</v>
      </c>
    </row>
    <row r="335" customFormat="false" ht="21" hidden="false" customHeight="true" outlineLevel="0" collapsed="false">
      <c r="A335" s="61" t="n">
        <v>210</v>
      </c>
      <c r="B335" s="62"/>
      <c r="C335" s="63"/>
      <c r="D335" s="64"/>
      <c r="E335" s="65"/>
      <c r="F335" s="66"/>
      <c r="G335" s="73"/>
      <c r="H335" s="67"/>
      <c r="I335" s="68"/>
      <c r="J335" s="69"/>
      <c r="K335" s="70"/>
      <c r="L335" s="66"/>
      <c r="M335" s="66"/>
      <c r="N335" s="71"/>
      <c r="O335" s="72" t="n">
        <f aca="false">N335</f>
        <v>0</v>
      </c>
      <c r="P335" s="5" t="n">
        <f aca="false">(D335*E335*N335)/1000000</f>
        <v>0</v>
      </c>
      <c r="Q335" s="72" t="n">
        <f aca="false">M335</f>
        <v>0</v>
      </c>
      <c r="R335" s="2" t="n">
        <f aca="false">F335*K335</f>
        <v>0</v>
      </c>
    </row>
    <row r="336" customFormat="false" ht="21" hidden="false" customHeight="true" outlineLevel="0" collapsed="false">
      <c r="A336" s="61" t="n">
        <v>211</v>
      </c>
      <c r="B336" s="62"/>
      <c r="C336" s="63"/>
      <c r="D336" s="64"/>
      <c r="E336" s="65"/>
      <c r="F336" s="66"/>
      <c r="G336" s="73"/>
      <c r="H336" s="67"/>
      <c r="I336" s="68"/>
      <c r="J336" s="69"/>
      <c r="K336" s="70"/>
      <c r="L336" s="66"/>
      <c r="M336" s="66"/>
      <c r="N336" s="71"/>
      <c r="O336" s="72" t="n">
        <f aca="false">N336</f>
        <v>0</v>
      </c>
      <c r="P336" s="5" t="n">
        <f aca="false">(D336*E336*N336)/1000000</f>
        <v>0</v>
      </c>
      <c r="Q336" s="72" t="n">
        <f aca="false">M336</f>
        <v>0</v>
      </c>
      <c r="R336" s="2" t="n">
        <f aca="false">F336*K336</f>
        <v>0</v>
      </c>
    </row>
    <row r="337" customFormat="false" ht="21" hidden="false" customHeight="true" outlineLevel="0" collapsed="false">
      <c r="A337" s="61" t="n">
        <v>212</v>
      </c>
      <c r="B337" s="62"/>
      <c r="C337" s="63"/>
      <c r="D337" s="64"/>
      <c r="E337" s="65"/>
      <c r="F337" s="66"/>
      <c r="G337" s="73"/>
      <c r="H337" s="67"/>
      <c r="I337" s="68"/>
      <c r="J337" s="69"/>
      <c r="K337" s="70"/>
      <c r="L337" s="66"/>
      <c r="M337" s="66"/>
      <c r="N337" s="71"/>
      <c r="O337" s="72" t="n">
        <f aca="false">N337</f>
        <v>0</v>
      </c>
      <c r="P337" s="5" t="n">
        <f aca="false">(D337*E337*N337)/1000000</f>
        <v>0</v>
      </c>
      <c r="Q337" s="72" t="n">
        <f aca="false">M337</f>
        <v>0</v>
      </c>
      <c r="R337" s="2" t="n">
        <f aca="false">F337*K337</f>
        <v>0</v>
      </c>
    </row>
    <row r="338" customFormat="false" ht="21" hidden="false" customHeight="true" outlineLevel="0" collapsed="false">
      <c r="A338" s="61" t="n">
        <v>213</v>
      </c>
      <c r="B338" s="62"/>
      <c r="C338" s="63"/>
      <c r="D338" s="64"/>
      <c r="E338" s="65"/>
      <c r="F338" s="66"/>
      <c r="G338" s="73"/>
      <c r="H338" s="67"/>
      <c r="I338" s="68"/>
      <c r="J338" s="69"/>
      <c r="K338" s="70"/>
      <c r="L338" s="66"/>
      <c r="M338" s="66"/>
      <c r="N338" s="71"/>
      <c r="O338" s="72" t="n">
        <f aca="false">N338</f>
        <v>0</v>
      </c>
      <c r="P338" s="5" t="n">
        <f aca="false">(D338*E338*N338)/1000000</f>
        <v>0</v>
      </c>
      <c r="Q338" s="72" t="n">
        <f aca="false">M338</f>
        <v>0</v>
      </c>
      <c r="R338" s="2" t="n">
        <f aca="false">F338*K338</f>
        <v>0</v>
      </c>
    </row>
    <row r="339" customFormat="false" ht="21" hidden="false" customHeight="true" outlineLevel="0" collapsed="false">
      <c r="A339" s="61" t="n">
        <v>214</v>
      </c>
      <c r="B339" s="62"/>
      <c r="C339" s="63"/>
      <c r="D339" s="64"/>
      <c r="E339" s="65"/>
      <c r="F339" s="66"/>
      <c r="G339" s="73"/>
      <c r="H339" s="67"/>
      <c r="I339" s="68"/>
      <c r="J339" s="69"/>
      <c r="K339" s="70"/>
      <c r="L339" s="66"/>
      <c r="M339" s="66"/>
      <c r="N339" s="71"/>
      <c r="O339" s="72" t="n">
        <f aca="false">N339</f>
        <v>0</v>
      </c>
      <c r="P339" s="5" t="n">
        <f aca="false">(D339*E339*N339)/1000000</f>
        <v>0</v>
      </c>
      <c r="Q339" s="72" t="n">
        <f aca="false">M339</f>
        <v>0</v>
      </c>
      <c r="R339" s="2" t="n">
        <f aca="false">F339*K339</f>
        <v>0</v>
      </c>
    </row>
    <row r="340" customFormat="false" ht="21" hidden="false" customHeight="true" outlineLevel="0" collapsed="false">
      <c r="A340" s="61" t="n">
        <v>215</v>
      </c>
      <c r="B340" s="62"/>
      <c r="C340" s="63"/>
      <c r="D340" s="64"/>
      <c r="E340" s="65"/>
      <c r="F340" s="66"/>
      <c r="G340" s="73"/>
      <c r="H340" s="67"/>
      <c r="I340" s="68"/>
      <c r="J340" s="69"/>
      <c r="K340" s="70"/>
      <c r="L340" s="66"/>
      <c r="M340" s="66"/>
      <c r="N340" s="71"/>
      <c r="O340" s="72" t="n">
        <f aca="false">N340</f>
        <v>0</v>
      </c>
      <c r="P340" s="5" t="n">
        <f aca="false">(D340*E340*N340)/1000000</f>
        <v>0</v>
      </c>
      <c r="Q340" s="72" t="n">
        <f aca="false">M340</f>
        <v>0</v>
      </c>
      <c r="R340" s="2" t="n">
        <f aca="false">F340*K340</f>
        <v>0</v>
      </c>
    </row>
    <row r="341" customFormat="false" ht="21" hidden="false" customHeight="true" outlineLevel="0" collapsed="false">
      <c r="A341" s="61" t="n">
        <v>216</v>
      </c>
      <c r="B341" s="62"/>
      <c r="C341" s="63"/>
      <c r="D341" s="64"/>
      <c r="E341" s="65"/>
      <c r="F341" s="66"/>
      <c r="G341" s="73"/>
      <c r="H341" s="67"/>
      <c r="I341" s="68"/>
      <c r="J341" s="69"/>
      <c r="K341" s="70"/>
      <c r="L341" s="66"/>
      <c r="M341" s="66"/>
      <c r="N341" s="71"/>
      <c r="O341" s="72" t="n">
        <f aca="false">N341</f>
        <v>0</v>
      </c>
      <c r="P341" s="5" t="n">
        <f aca="false">(D341*E341*N341)/1000000</f>
        <v>0</v>
      </c>
      <c r="Q341" s="72" t="n">
        <f aca="false">M341</f>
        <v>0</v>
      </c>
      <c r="R341" s="2" t="n">
        <f aca="false">F341*K341</f>
        <v>0</v>
      </c>
    </row>
    <row r="342" customFormat="false" ht="21" hidden="false" customHeight="true" outlineLevel="0" collapsed="false">
      <c r="A342" s="61" t="n">
        <v>217</v>
      </c>
      <c r="B342" s="62"/>
      <c r="C342" s="63"/>
      <c r="D342" s="64"/>
      <c r="E342" s="65"/>
      <c r="F342" s="66"/>
      <c r="G342" s="73"/>
      <c r="H342" s="67"/>
      <c r="I342" s="68"/>
      <c r="J342" s="69"/>
      <c r="K342" s="70"/>
      <c r="L342" s="66"/>
      <c r="M342" s="66"/>
      <c r="N342" s="71"/>
      <c r="O342" s="72" t="n">
        <f aca="false">N342</f>
        <v>0</v>
      </c>
      <c r="P342" s="5" t="n">
        <f aca="false">(D342*E342*N342)/1000000</f>
        <v>0</v>
      </c>
      <c r="Q342" s="72" t="n">
        <f aca="false">M342</f>
        <v>0</v>
      </c>
      <c r="R342" s="2" t="n">
        <f aca="false">F342*K342</f>
        <v>0</v>
      </c>
    </row>
    <row r="343" customFormat="false" ht="21" hidden="false" customHeight="true" outlineLevel="0" collapsed="false">
      <c r="A343" s="61" t="n">
        <v>218</v>
      </c>
      <c r="B343" s="62"/>
      <c r="C343" s="63"/>
      <c r="D343" s="64"/>
      <c r="E343" s="65"/>
      <c r="F343" s="66"/>
      <c r="G343" s="73"/>
      <c r="H343" s="67"/>
      <c r="I343" s="68"/>
      <c r="J343" s="69"/>
      <c r="K343" s="70"/>
      <c r="L343" s="66"/>
      <c r="M343" s="66"/>
      <c r="N343" s="71"/>
      <c r="O343" s="72" t="n">
        <f aca="false">N343</f>
        <v>0</v>
      </c>
      <c r="P343" s="5" t="n">
        <f aca="false">(D343*E343*N343)/1000000</f>
        <v>0</v>
      </c>
      <c r="Q343" s="72" t="n">
        <f aca="false">M343</f>
        <v>0</v>
      </c>
      <c r="R343" s="2" t="n">
        <f aca="false">F343*K343</f>
        <v>0</v>
      </c>
    </row>
    <row r="344" customFormat="false" ht="21" hidden="false" customHeight="true" outlineLevel="0" collapsed="false">
      <c r="A344" s="61" t="n">
        <v>219</v>
      </c>
      <c r="B344" s="62"/>
      <c r="C344" s="63"/>
      <c r="D344" s="64"/>
      <c r="E344" s="65"/>
      <c r="F344" s="66"/>
      <c r="G344" s="73"/>
      <c r="H344" s="67"/>
      <c r="I344" s="68"/>
      <c r="J344" s="69"/>
      <c r="K344" s="70"/>
      <c r="L344" s="66"/>
      <c r="M344" s="66"/>
      <c r="N344" s="71"/>
      <c r="O344" s="72" t="n">
        <f aca="false">N344</f>
        <v>0</v>
      </c>
      <c r="P344" s="5" t="n">
        <f aca="false">(D344*E344*N344)/1000000</f>
        <v>0</v>
      </c>
      <c r="Q344" s="72" t="n">
        <f aca="false">M344</f>
        <v>0</v>
      </c>
      <c r="R344" s="2" t="n">
        <f aca="false">F344*K344</f>
        <v>0</v>
      </c>
    </row>
    <row r="345" customFormat="false" ht="21" hidden="false" customHeight="true" outlineLevel="0" collapsed="false">
      <c r="A345" s="61" t="n">
        <v>220</v>
      </c>
      <c r="B345" s="62"/>
      <c r="C345" s="63"/>
      <c r="D345" s="64"/>
      <c r="E345" s="65"/>
      <c r="F345" s="66"/>
      <c r="G345" s="73"/>
      <c r="H345" s="67"/>
      <c r="I345" s="68"/>
      <c r="J345" s="69"/>
      <c r="K345" s="70"/>
      <c r="L345" s="66"/>
      <c r="M345" s="66"/>
      <c r="N345" s="71"/>
      <c r="O345" s="72" t="n">
        <f aca="false">N345</f>
        <v>0</v>
      </c>
      <c r="P345" s="5" t="n">
        <f aca="false">(D345*E345*N345)/1000000</f>
        <v>0</v>
      </c>
      <c r="Q345" s="72" t="n">
        <f aca="false">M345</f>
        <v>0</v>
      </c>
      <c r="R345" s="2" t="n">
        <f aca="false">F345*K345</f>
        <v>0</v>
      </c>
    </row>
    <row r="346" customFormat="false" ht="21" hidden="false" customHeight="true" outlineLevel="0" collapsed="false">
      <c r="A346" s="61" t="n">
        <v>221</v>
      </c>
      <c r="B346" s="62"/>
      <c r="C346" s="63"/>
      <c r="D346" s="64"/>
      <c r="E346" s="65"/>
      <c r="F346" s="66"/>
      <c r="G346" s="73"/>
      <c r="H346" s="67"/>
      <c r="I346" s="68"/>
      <c r="J346" s="69"/>
      <c r="K346" s="70"/>
      <c r="L346" s="66"/>
      <c r="M346" s="66"/>
      <c r="N346" s="71"/>
      <c r="O346" s="72" t="n">
        <f aca="false">N346</f>
        <v>0</v>
      </c>
      <c r="P346" s="5" t="n">
        <f aca="false">(D346*E346*N346)/1000000</f>
        <v>0</v>
      </c>
      <c r="Q346" s="72" t="n">
        <f aca="false">M346</f>
        <v>0</v>
      </c>
      <c r="R346" s="2" t="n">
        <f aca="false">F346*K346</f>
        <v>0</v>
      </c>
    </row>
    <row r="347" customFormat="false" ht="21" hidden="false" customHeight="true" outlineLevel="0" collapsed="false">
      <c r="A347" s="61" t="n">
        <v>222</v>
      </c>
      <c r="B347" s="62"/>
      <c r="C347" s="63"/>
      <c r="D347" s="64"/>
      <c r="E347" s="65"/>
      <c r="F347" s="66"/>
      <c r="G347" s="73"/>
      <c r="H347" s="67"/>
      <c r="I347" s="68"/>
      <c r="J347" s="69"/>
      <c r="K347" s="70"/>
      <c r="L347" s="66"/>
      <c r="M347" s="66"/>
      <c r="N347" s="71"/>
      <c r="O347" s="72" t="n">
        <f aca="false">N347</f>
        <v>0</v>
      </c>
      <c r="P347" s="5" t="n">
        <f aca="false">(D347*E347*N347)/1000000</f>
        <v>0</v>
      </c>
      <c r="Q347" s="72" t="n">
        <f aca="false">M347</f>
        <v>0</v>
      </c>
      <c r="R347" s="2" t="n">
        <f aca="false">F347*K347</f>
        <v>0</v>
      </c>
    </row>
    <row r="348" customFormat="false" ht="21" hidden="false" customHeight="true" outlineLevel="0" collapsed="false">
      <c r="A348" s="61" t="n">
        <v>223</v>
      </c>
      <c r="B348" s="62"/>
      <c r="C348" s="63"/>
      <c r="D348" s="64"/>
      <c r="E348" s="65"/>
      <c r="F348" s="66"/>
      <c r="G348" s="73"/>
      <c r="H348" s="67"/>
      <c r="I348" s="68"/>
      <c r="J348" s="69"/>
      <c r="K348" s="70"/>
      <c r="L348" s="66"/>
      <c r="M348" s="66"/>
      <c r="N348" s="71"/>
      <c r="O348" s="72" t="n">
        <f aca="false">N348</f>
        <v>0</v>
      </c>
      <c r="P348" s="5" t="n">
        <f aca="false">(D348*E348*N348)/1000000</f>
        <v>0</v>
      </c>
      <c r="Q348" s="72" t="n">
        <f aca="false">M348</f>
        <v>0</v>
      </c>
      <c r="R348" s="2" t="n">
        <f aca="false">F348*K348</f>
        <v>0</v>
      </c>
    </row>
    <row r="349" customFormat="false" ht="21" hidden="false" customHeight="true" outlineLevel="0" collapsed="false">
      <c r="A349" s="61" t="n">
        <v>224</v>
      </c>
      <c r="B349" s="62"/>
      <c r="C349" s="63"/>
      <c r="D349" s="64"/>
      <c r="E349" s="65"/>
      <c r="F349" s="66"/>
      <c r="G349" s="73"/>
      <c r="H349" s="67"/>
      <c r="I349" s="68"/>
      <c r="J349" s="69"/>
      <c r="K349" s="70"/>
      <c r="L349" s="66"/>
      <c r="M349" s="66"/>
      <c r="N349" s="71"/>
      <c r="O349" s="72" t="n">
        <f aca="false">N349</f>
        <v>0</v>
      </c>
      <c r="P349" s="5" t="n">
        <f aca="false">(D349*E349*N349)/1000000</f>
        <v>0</v>
      </c>
      <c r="Q349" s="72" t="n">
        <f aca="false">M349</f>
        <v>0</v>
      </c>
      <c r="R349" s="2" t="n">
        <f aca="false">F349*K349</f>
        <v>0</v>
      </c>
    </row>
    <row r="350" customFormat="false" ht="21" hidden="false" customHeight="true" outlineLevel="0" collapsed="false">
      <c r="A350" s="61" t="n">
        <v>225</v>
      </c>
      <c r="B350" s="62"/>
      <c r="C350" s="63"/>
      <c r="D350" s="64"/>
      <c r="E350" s="65"/>
      <c r="F350" s="66"/>
      <c r="G350" s="73"/>
      <c r="H350" s="67"/>
      <c r="I350" s="68"/>
      <c r="J350" s="69"/>
      <c r="K350" s="70"/>
      <c r="L350" s="66"/>
      <c r="M350" s="66"/>
      <c r="N350" s="71"/>
      <c r="O350" s="72" t="n">
        <f aca="false">N350</f>
        <v>0</v>
      </c>
      <c r="P350" s="5" t="n">
        <f aca="false">(D350*E350*N350)/1000000</f>
        <v>0</v>
      </c>
      <c r="Q350" s="72" t="n">
        <f aca="false">M350</f>
        <v>0</v>
      </c>
      <c r="R350" s="2" t="n">
        <f aca="false">F350*K350</f>
        <v>0</v>
      </c>
    </row>
    <row r="351" customFormat="false" ht="21" hidden="false" customHeight="true" outlineLevel="0" collapsed="false">
      <c r="A351" s="61" t="n">
        <v>226</v>
      </c>
      <c r="B351" s="62"/>
      <c r="C351" s="63"/>
      <c r="D351" s="64"/>
      <c r="E351" s="65"/>
      <c r="F351" s="66"/>
      <c r="G351" s="73"/>
      <c r="H351" s="67"/>
      <c r="I351" s="68"/>
      <c r="J351" s="69"/>
      <c r="K351" s="70"/>
      <c r="L351" s="66"/>
      <c r="M351" s="66"/>
      <c r="N351" s="71"/>
      <c r="O351" s="72" t="n">
        <f aca="false">N351</f>
        <v>0</v>
      </c>
      <c r="P351" s="5" t="n">
        <f aca="false">(D351*E351*N351)/1000000</f>
        <v>0</v>
      </c>
      <c r="Q351" s="72" t="n">
        <f aca="false">M351</f>
        <v>0</v>
      </c>
      <c r="R351" s="2" t="n">
        <f aca="false">F351*K351</f>
        <v>0</v>
      </c>
    </row>
    <row r="352" customFormat="false" ht="21" hidden="false" customHeight="true" outlineLevel="0" collapsed="false">
      <c r="A352" s="61" t="n">
        <v>227</v>
      </c>
      <c r="B352" s="62"/>
      <c r="C352" s="63"/>
      <c r="D352" s="64"/>
      <c r="E352" s="65"/>
      <c r="F352" s="66"/>
      <c r="G352" s="73"/>
      <c r="H352" s="67"/>
      <c r="I352" s="68"/>
      <c r="J352" s="69"/>
      <c r="K352" s="70"/>
      <c r="L352" s="66"/>
      <c r="M352" s="66"/>
      <c r="N352" s="71"/>
      <c r="O352" s="72" t="n">
        <f aca="false">N352</f>
        <v>0</v>
      </c>
      <c r="P352" s="5" t="n">
        <f aca="false">(D352*E352*N352)/1000000</f>
        <v>0</v>
      </c>
      <c r="Q352" s="72" t="n">
        <f aca="false">M352</f>
        <v>0</v>
      </c>
      <c r="R352" s="2" t="n">
        <f aca="false">F352*K352</f>
        <v>0</v>
      </c>
    </row>
    <row r="353" customFormat="false" ht="21" hidden="false" customHeight="true" outlineLevel="0" collapsed="false">
      <c r="A353" s="61" t="n">
        <v>228</v>
      </c>
      <c r="B353" s="62"/>
      <c r="C353" s="63"/>
      <c r="D353" s="64"/>
      <c r="E353" s="65"/>
      <c r="F353" s="66"/>
      <c r="G353" s="73"/>
      <c r="H353" s="67"/>
      <c r="I353" s="68"/>
      <c r="J353" s="69"/>
      <c r="K353" s="70"/>
      <c r="L353" s="66"/>
      <c r="M353" s="66"/>
      <c r="N353" s="71"/>
      <c r="O353" s="72" t="n">
        <f aca="false">N353</f>
        <v>0</v>
      </c>
      <c r="P353" s="5" t="n">
        <f aca="false">(D353*E353*N353)/1000000</f>
        <v>0</v>
      </c>
      <c r="Q353" s="72" t="n">
        <f aca="false">M353</f>
        <v>0</v>
      </c>
      <c r="R353" s="2" t="n">
        <f aca="false">F353*K353</f>
        <v>0</v>
      </c>
    </row>
    <row r="354" customFormat="false" ht="21" hidden="false" customHeight="true" outlineLevel="0" collapsed="false">
      <c r="A354" s="61" t="n">
        <v>229</v>
      </c>
      <c r="B354" s="62"/>
      <c r="C354" s="63"/>
      <c r="D354" s="64"/>
      <c r="E354" s="65"/>
      <c r="F354" s="66"/>
      <c r="G354" s="73"/>
      <c r="H354" s="67"/>
      <c r="I354" s="68"/>
      <c r="J354" s="69"/>
      <c r="K354" s="70"/>
      <c r="L354" s="66"/>
      <c r="M354" s="66"/>
      <c r="N354" s="71"/>
      <c r="O354" s="72" t="n">
        <f aca="false">N354</f>
        <v>0</v>
      </c>
      <c r="P354" s="5" t="n">
        <f aca="false">(D354*E354*N354)/1000000</f>
        <v>0</v>
      </c>
      <c r="Q354" s="72" t="n">
        <f aca="false">M354</f>
        <v>0</v>
      </c>
      <c r="R354" s="2" t="n">
        <f aca="false">F354*K354</f>
        <v>0</v>
      </c>
    </row>
    <row r="355" customFormat="false" ht="21" hidden="false" customHeight="true" outlineLevel="0" collapsed="false">
      <c r="A355" s="61" t="n">
        <v>230</v>
      </c>
      <c r="B355" s="62"/>
      <c r="C355" s="63"/>
      <c r="D355" s="64"/>
      <c r="E355" s="65"/>
      <c r="F355" s="66"/>
      <c r="G355" s="73"/>
      <c r="H355" s="67"/>
      <c r="I355" s="68"/>
      <c r="J355" s="69"/>
      <c r="K355" s="70"/>
      <c r="L355" s="66"/>
      <c r="M355" s="66"/>
      <c r="N355" s="71"/>
      <c r="O355" s="72" t="n">
        <f aca="false">N355</f>
        <v>0</v>
      </c>
      <c r="P355" s="5" t="n">
        <f aca="false">(D355*E355*N355)/1000000</f>
        <v>0</v>
      </c>
      <c r="Q355" s="72" t="n">
        <f aca="false">M355</f>
        <v>0</v>
      </c>
      <c r="R355" s="2" t="n">
        <f aca="false">F355*K355</f>
        <v>0</v>
      </c>
    </row>
    <row r="356" customFormat="false" ht="21" hidden="false" customHeight="true" outlineLevel="0" collapsed="false">
      <c r="A356" s="61" t="n">
        <v>231</v>
      </c>
      <c r="B356" s="62"/>
      <c r="C356" s="63"/>
      <c r="D356" s="64"/>
      <c r="E356" s="65"/>
      <c r="F356" s="66"/>
      <c r="G356" s="73"/>
      <c r="H356" s="67"/>
      <c r="I356" s="68"/>
      <c r="J356" s="69"/>
      <c r="K356" s="70"/>
      <c r="L356" s="66"/>
      <c r="M356" s="66"/>
      <c r="N356" s="71"/>
      <c r="O356" s="72" t="n">
        <f aca="false">N356</f>
        <v>0</v>
      </c>
      <c r="P356" s="5" t="n">
        <f aca="false">(D356*E356*N356)/1000000</f>
        <v>0</v>
      </c>
      <c r="Q356" s="72" t="n">
        <f aca="false">M356</f>
        <v>0</v>
      </c>
      <c r="R356" s="2" t="n">
        <f aca="false">F356*K356</f>
        <v>0</v>
      </c>
    </row>
    <row r="357" customFormat="false" ht="21" hidden="false" customHeight="true" outlineLevel="0" collapsed="false">
      <c r="A357" s="61" t="n">
        <v>232</v>
      </c>
      <c r="B357" s="62"/>
      <c r="C357" s="63"/>
      <c r="D357" s="64"/>
      <c r="E357" s="65"/>
      <c r="F357" s="66"/>
      <c r="G357" s="73"/>
      <c r="H357" s="67"/>
      <c r="I357" s="68"/>
      <c r="J357" s="69"/>
      <c r="K357" s="70"/>
      <c r="L357" s="66"/>
      <c r="M357" s="66"/>
      <c r="N357" s="71"/>
      <c r="O357" s="72" t="n">
        <f aca="false">N357</f>
        <v>0</v>
      </c>
      <c r="P357" s="5" t="n">
        <f aca="false">(D357*E357*N357)/1000000</f>
        <v>0</v>
      </c>
      <c r="Q357" s="72" t="n">
        <f aca="false">M357</f>
        <v>0</v>
      </c>
      <c r="R357" s="2" t="n">
        <f aca="false">F357*K357</f>
        <v>0</v>
      </c>
    </row>
    <row r="358" customFormat="false" ht="21" hidden="false" customHeight="true" outlineLevel="0" collapsed="false">
      <c r="A358" s="61" t="n">
        <v>233</v>
      </c>
      <c r="B358" s="62"/>
      <c r="C358" s="63"/>
      <c r="D358" s="64"/>
      <c r="E358" s="65"/>
      <c r="F358" s="66"/>
      <c r="G358" s="73"/>
      <c r="H358" s="67"/>
      <c r="I358" s="68"/>
      <c r="J358" s="69"/>
      <c r="K358" s="70"/>
      <c r="L358" s="66"/>
      <c r="M358" s="66"/>
      <c r="N358" s="71"/>
      <c r="O358" s="72" t="n">
        <f aca="false">N358</f>
        <v>0</v>
      </c>
      <c r="P358" s="5" t="n">
        <f aca="false">(D358*E358*N358)/1000000</f>
        <v>0</v>
      </c>
      <c r="Q358" s="72" t="n">
        <f aca="false">M358</f>
        <v>0</v>
      </c>
      <c r="R358" s="2" t="n">
        <f aca="false">F358*K358</f>
        <v>0</v>
      </c>
    </row>
    <row r="359" customFormat="false" ht="21" hidden="false" customHeight="true" outlineLevel="0" collapsed="false">
      <c r="A359" s="61" t="n">
        <v>234</v>
      </c>
      <c r="B359" s="62"/>
      <c r="C359" s="63"/>
      <c r="D359" s="64"/>
      <c r="E359" s="65"/>
      <c r="F359" s="66"/>
      <c r="G359" s="73"/>
      <c r="H359" s="67"/>
      <c r="I359" s="68"/>
      <c r="J359" s="69"/>
      <c r="K359" s="70"/>
      <c r="L359" s="66"/>
      <c r="M359" s="66"/>
      <c r="N359" s="71"/>
      <c r="O359" s="72" t="n">
        <f aca="false">N359</f>
        <v>0</v>
      </c>
      <c r="P359" s="5" t="n">
        <f aca="false">(D359*E359*N359)/1000000</f>
        <v>0</v>
      </c>
      <c r="Q359" s="72" t="n">
        <f aca="false">M359</f>
        <v>0</v>
      </c>
      <c r="R359" s="2" t="n">
        <f aca="false">F359*K359</f>
        <v>0</v>
      </c>
    </row>
    <row r="360" customFormat="false" ht="21" hidden="false" customHeight="true" outlineLevel="0" collapsed="false">
      <c r="A360" s="61" t="n">
        <v>235</v>
      </c>
      <c r="B360" s="62"/>
      <c r="C360" s="63"/>
      <c r="D360" s="64"/>
      <c r="E360" s="65"/>
      <c r="F360" s="66"/>
      <c r="G360" s="73"/>
      <c r="H360" s="67"/>
      <c r="I360" s="68"/>
      <c r="J360" s="69"/>
      <c r="K360" s="70"/>
      <c r="L360" s="66"/>
      <c r="M360" s="66"/>
      <c r="N360" s="71"/>
      <c r="O360" s="72" t="n">
        <f aca="false">N360</f>
        <v>0</v>
      </c>
      <c r="P360" s="5" t="n">
        <f aca="false">(D360*E360*N360)/1000000</f>
        <v>0</v>
      </c>
      <c r="Q360" s="72" t="n">
        <f aca="false">M360</f>
        <v>0</v>
      </c>
      <c r="R360" s="2" t="n">
        <f aca="false">F360*K360</f>
        <v>0</v>
      </c>
    </row>
    <row r="361" customFormat="false" ht="21" hidden="false" customHeight="true" outlineLevel="0" collapsed="false">
      <c r="A361" s="61" t="n">
        <v>236</v>
      </c>
      <c r="B361" s="62"/>
      <c r="C361" s="63"/>
      <c r="D361" s="64"/>
      <c r="E361" s="65"/>
      <c r="F361" s="66"/>
      <c r="G361" s="73"/>
      <c r="H361" s="67"/>
      <c r="I361" s="68"/>
      <c r="J361" s="69"/>
      <c r="K361" s="70"/>
      <c r="L361" s="66"/>
      <c r="M361" s="66"/>
      <c r="N361" s="71"/>
      <c r="O361" s="72" t="n">
        <f aca="false">N361</f>
        <v>0</v>
      </c>
      <c r="P361" s="5" t="n">
        <f aca="false">(D361*E361*N361)/1000000</f>
        <v>0</v>
      </c>
      <c r="Q361" s="72" t="n">
        <f aca="false">M361</f>
        <v>0</v>
      </c>
      <c r="R361" s="2" t="n">
        <f aca="false">F361*K361</f>
        <v>0</v>
      </c>
    </row>
    <row r="362" customFormat="false" ht="21" hidden="false" customHeight="true" outlineLevel="0" collapsed="false">
      <c r="A362" s="61" t="n">
        <v>237</v>
      </c>
      <c r="B362" s="62"/>
      <c r="C362" s="63"/>
      <c r="D362" s="64"/>
      <c r="E362" s="65"/>
      <c r="F362" s="66"/>
      <c r="G362" s="73"/>
      <c r="H362" s="67"/>
      <c r="I362" s="68"/>
      <c r="J362" s="69"/>
      <c r="K362" s="70"/>
      <c r="L362" s="66"/>
      <c r="M362" s="66"/>
      <c r="N362" s="71"/>
      <c r="O362" s="72" t="n">
        <f aca="false">N362</f>
        <v>0</v>
      </c>
      <c r="P362" s="5" t="n">
        <f aca="false">(D362*E362*N362)/1000000</f>
        <v>0</v>
      </c>
      <c r="Q362" s="72" t="n">
        <f aca="false">M362</f>
        <v>0</v>
      </c>
      <c r="R362" s="2" t="n">
        <f aca="false">F362*K362</f>
        <v>0</v>
      </c>
    </row>
    <row r="363" customFormat="false" ht="21" hidden="false" customHeight="true" outlineLevel="0" collapsed="false">
      <c r="A363" s="61" t="n">
        <v>238</v>
      </c>
      <c r="B363" s="62"/>
      <c r="C363" s="63"/>
      <c r="D363" s="64"/>
      <c r="E363" s="65"/>
      <c r="F363" s="66"/>
      <c r="G363" s="73"/>
      <c r="H363" s="67"/>
      <c r="I363" s="68"/>
      <c r="J363" s="69"/>
      <c r="K363" s="70"/>
      <c r="L363" s="66"/>
      <c r="M363" s="66"/>
      <c r="N363" s="71"/>
      <c r="O363" s="72" t="n">
        <f aca="false">N363</f>
        <v>0</v>
      </c>
      <c r="P363" s="5" t="n">
        <f aca="false">(D363*E363*N363)/1000000</f>
        <v>0</v>
      </c>
      <c r="Q363" s="72" t="n">
        <f aca="false">M363</f>
        <v>0</v>
      </c>
      <c r="R363" s="2" t="n">
        <f aca="false">F363*K363</f>
        <v>0</v>
      </c>
    </row>
    <row r="364" customFormat="false" ht="21" hidden="false" customHeight="true" outlineLevel="0" collapsed="false">
      <c r="A364" s="61" t="n">
        <v>239</v>
      </c>
      <c r="B364" s="62"/>
      <c r="C364" s="63"/>
      <c r="D364" s="64"/>
      <c r="E364" s="65"/>
      <c r="F364" s="66"/>
      <c r="G364" s="73"/>
      <c r="H364" s="67"/>
      <c r="I364" s="68"/>
      <c r="J364" s="69"/>
      <c r="K364" s="70"/>
      <c r="L364" s="66"/>
      <c r="M364" s="66"/>
      <c r="N364" s="71"/>
      <c r="O364" s="72" t="n">
        <f aca="false">N364</f>
        <v>0</v>
      </c>
      <c r="P364" s="5" t="n">
        <f aca="false">(D364*E364*N364)/1000000</f>
        <v>0</v>
      </c>
      <c r="Q364" s="72" t="n">
        <f aca="false">M364</f>
        <v>0</v>
      </c>
      <c r="R364" s="2" t="n">
        <f aca="false">F364*K364</f>
        <v>0</v>
      </c>
    </row>
    <row r="365" customFormat="false" ht="21" hidden="false" customHeight="true" outlineLevel="0" collapsed="false">
      <c r="A365" s="61" t="n">
        <v>240</v>
      </c>
      <c r="B365" s="62"/>
      <c r="C365" s="63"/>
      <c r="D365" s="64"/>
      <c r="E365" s="65"/>
      <c r="F365" s="66"/>
      <c r="G365" s="73"/>
      <c r="H365" s="67"/>
      <c r="I365" s="68"/>
      <c r="J365" s="69"/>
      <c r="K365" s="70"/>
      <c r="L365" s="66"/>
      <c r="M365" s="66"/>
      <c r="N365" s="71"/>
      <c r="O365" s="72" t="n">
        <f aca="false">N365</f>
        <v>0</v>
      </c>
      <c r="P365" s="5" t="n">
        <f aca="false">(D365*E365*N365)/1000000</f>
        <v>0</v>
      </c>
      <c r="Q365" s="72" t="n">
        <f aca="false">M365</f>
        <v>0</v>
      </c>
      <c r="R365" s="2" t="n">
        <f aca="false">F365*K365</f>
        <v>0</v>
      </c>
    </row>
    <row r="366" customFormat="false" ht="21" hidden="false" customHeight="true" outlineLevel="0" collapsed="false">
      <c r="A366" s="61" t="n">
        <v>241</v>
      </c>
      <c r="B366" s="62"/>
      <c r="C366" s="63"/>
      <c r="D366" s="64"/>
      <c r="E366" s="65"/>
      <c r="F366" s="66"/>
      <c r="G366" s="73"/>
      <c r="H366" s="67"/>
      <c r="I366" s="68"/>
      <c r="J366" s="69"/>
      <c r="K366" s="70"/>
      <c r="L366" s="66"/>
      <c r="M366" s="66"/>
      <c r="N366" s="71"/>
      <c r="O366" s="72" t="n">
        <f aca="false">N366</f>
        <v>0</v>
      </c>
      <c r="P366" s="5" t="n">
        <f aca="false">(D366*E366*N366)/1000000</f>
        <v>0</v>
      </c>
      <c r="Q366" s="72" t="n">
        <f aca="false">M366</f>
        <v>0</v>
      </c>
      <c r="R366" s="2" t="n">
        <f aca="false">F366*K366</f>
        <v>0</v>
      </c>
    </row>
    <row r="367" customFormat="false" ht="21" hidden="false" customHeight="true" outlineLevel="0" collapsed="false">
      <c r="A367" s="61" t="n">
        <v>242</v>
      </c>
      <c r="B367" s="62"/>
      <c r="C367" s="63"/>
      <c r="D367" s="64"/>
      <c r="E367" s="65"/>
      <c r="F367" s="66"/>
      <c r="G367" s="73"/>
      <c r="H367" s="67"/>
      <c r="I367" s="68"/>
      <c r="J367" s="69"/>
      <c r="K367" s="70"/>
      <c r="L367" s="66"/>
      <c r="M367" s="66"/>
      <c r="N367" s="71"/>
      <c r="O367" s="72" t="n">
        <f aca="false">N367</f>
        <v>0</v>
      </c>
      <c r="P367" s="5" t="n">
        <f aca="false">(D367*E367*N367)/1000000</f>
        <v>0</v>
      </c>
      <c r="Q367" s="72" t="n">
        <f aca="false">M367</f>
        <v>0</v>
      </c>
      <c r="R367" s="2" t="n">
        <f aca="false">F367*K367</f>
        <v>0</v>
      </c>
    </row>
    <row r="368" customFormat="false" ht="21" hidden="false" customHeight="true" outlineLevel="0" collapsed="false">
      <c r="A368" s="61" t="n">
        <v>243</v>
      </c>
      <c r="B368" s="62"/>
      <c r="C368" s="63"/>
      <c r="D368" s="64"/>
      <c r="E368" s="65"/>
      <c r="F368" s="66"/>
      <c r="G368" s="73"/>
      <c r="H368" s="67"/>
      <c r="I368" s="68"/>
      <c r="J368" s="69"/>
      <c r="K368" s="70"/>
      <c r="L368" s="66"/>
      <c r="M368" s="66"/>
      <c r="N368" s="71"/>
      <c r="O368" s="72" t="n">
        <f aca="false">N368</f>
        <v>0</v>
      </c>
      <c r="P368" s="5" t="n">
        <f aca="false">(D368*E368*N368)/1000000</f>
        <v>0</v>
      </c>
      <c r="Q368" s="72" t="n">
        <f aca="false">M368</f>
        <v>0</v>
      </c>
      <c r="R368" s="2" t="n">
        <f aca="false">F368*K368</f>
        <v>0</v>
      </c>
    </row>
    <row r="369" customFormat="false" ht="21" hidden="false" customHeight="true" outlineLevel="0" collapsed="false">
      <c r="A369" s="61" t="n">
        <v>244</v>
      </c>
      <c r="B369" s="62"/>
      <c r="C369" s="63"/>
      <c r="D369" s="64"/>
      <c r="E369" s="65"/>
      <c r="F369" s="66"/>
      <c r="G369" s="73"/>
      <c r="H369" s="67"/>
      <c r="I369" s="68"/>
      <c r="J369" s="69"/>
      <c r="K369" s="70"/>
      <c r="L369" s="66"/>
      <c r="M369" s="66"/>
      <c r="N369" s="71"/>
      <c r="O369" s="72" t="n">
        <f aca="false">N369</f>
        <v>0</v>
      </c>
      <c r="P369" s="5" t="n">
        <f aca="false">(D369*E369*N369)/1000000</f>
        <v>0</v>
      </c>
      <c r="Q369" s="72" t="n">
        <f aca="false">M369</f>
        <v>0</v>
      </c>
      <c r="R369" s="2" t="n">
        <f aca="false">F369*K369</f>
        <v>0</v>
      </c>
    </row>
    <row r="370" customFormat="false" ht="21" hidden="false" customHeight="true" outlineLevel="0" collapsed="false">
      <c r="A370" s="61" t="n">
        <v>245</v>
      </c>
      <c r="B370" s="62"/>
      <c r="C370" s="63"/>
      <c r="D370" s="64"/>
      <c r="E370" s="65"/>
      <c r="F370" s="66"/>
      <c r="G370" s="73"/>
      <c r="H370" s="67"/>
      <c r="I370" s="68"/>
      <c r="J370" s="69"/>
      <c r="K370" s="70"/>
      <c r="L370" s="66"/>
      <c r="M370" s="66"/>
      <c r="N370" s="71"/>
      <c r="O370" s="72" t="n">
        <f aca="false">N370</f>
        <v>0</v>
      </c>
      <c r="P370" s="5" t="n">
        <f aca="false">(D370*E370*N370)/1000000</f>
        <v>0</v>
      </c>
      <c r="Q370" s="72" t="n">
        <f aca="false">M370</f>
        <v>0</v>
      </c>
      <c r="R370" s="2" t="n">
        <f aca="false">F370*K370</f>
        <v>0</v>
      </c>
    </row>
    <row r="371" customFormat="false" ht="21" hidden="false" customHeight="true" outlineLevel="0" collapsed="false">
      <c r="A371" s="61" t="n">
        <v>246</v>
      </c>
      <c r="B371" s="62"/>
      <c r="C371" s="63"/>
      <c r="D371" s="64"/>
      <c r="E371" s="65"/>
      <c r="F371" s="66"/>
      <c r="G371" s="73"/>
      <c r="H371" s="67"/>
      <c r="I371" s="68"/>
      <c r="J371" s="69"/>
      <c r="K371" s="70"/>
      <c r="L371" s="66"/>
      <c r="M371" s="66"/>
      <c r="N371" s="71"/>
      <c r="O371" s="72" t="n">
        <f aca="false">N371</f>
        <v>0</v>
      </c>
      <c r="P371" s="5" t="n">
        <f aca="false">(D371*E371*N371)/1000000</f>
        <v>0</v>
      </c>
      <c r="Q371" s="72" t="n">
        <f aca="false">M371</f>
        <v>0</v>
      </c>
      <c r="R371" s="2" t="n">
        <f aca="false">F371*K371</f>
        <v>0</v>
      </c>
    </row>
    <row r="372" customFormat="false" ht="21" hidden="false" customHeight="true" outlineLevel="0" collapsed="false">
      <c r="A372" s="61" t="n">
        <v>247</v>
      </c>
      <c r="B372" s="62"/>
      <c r="C372" s="63"/>
      <c r="D372" s="64"/>
      <c r="E372" s="65"/>
      <c r="F372" s="66"/>
      <c r="G372" s="73"/>
      <c r="H372" s="67"/>
      <c r="I372" s="68"/>
      <c r="J372" s="69"/>
      <c r="K372" s="70"/>
      <c r="L372" s="66"/>
      <c r="M372" s="66"/>
      <c r="N372" s="71"/>
      <c r="O372" s="72" t="n">
        <f aca="false">N372</f>
        <v>0</v>
      </c>
      <c r="P372" s="5" t="n">
        <f aca="false">(D372*E372*N372)/1000000</f>
        <v>0</v>
      </c>
      <c r="Q372" s="72" t="n">
        <f aca="false">M372</f>
        <v>0</v>
      </c>
      <c r="R372" s="2" t="n">
        <f aca="false">F372*K372</f>
        <v>0</v>
      </c>
    </row>
    <row r="373" customFormat="false" ht="21" hidden="false" customHeight="true" outlineLevel="0" collapsed="false">
      <c r="A373" s="61" t="n">
        <v>248</v>
      </c>
      <c r="B373" s="62"/>
      <c r="C373" s="63"/>
      <c r="D373" s="64"/>
      <c r="E373" s="65"/>
      <c r="F373" s="66"/>
      <c r="G373" s="73"/>
      <c r="H373" s="67"/>
      <c r="I373" s="68"/>
      <c r="J373" s="69"/>
      <c r="K373" s="70"/>
      <c r="L373" s="66"/>
      <c r="M373" s="66"/>
      <c r="N373" s="71"/>
      <c r="O373" s="72" t="n">
        <f aca="false">N373</f>
        <v>0</v>
      </c>
      <c r="P373" s="5" t="n">
        <f aca="false">(D373*E373*N373)/1000000</f>
        <v>0</v>
      </c>
      <c r="Q373" s="72" t="n">
        <f aca="false">M373</f>
        <v>0</v>
      </c>
      <c r="R373" s="2" t="n">
        <f aca="false">F373*K373</f>
        <v>0</v>
      </c>
    </row>
    <row r="374" customFormat="false" ht="21" hidden="false" customHeight="true" outlineLevel="0" collapsed="false">
      <c r="A374" s="61" t="n">
        <v>249</v>
      </c>
      <c r="B374" s="62"/>
      <c r="C374" s="63"/>
      <c r="D374" s="64"/>
      <c r="E374" s="65"/>
      <c r="F374" s="66"/>
      <c r="G374" s="73"/>
      <c r="H374" s="67"/>
      <c r="I374" s="68"/>
      <c r="J374" s="69"/>
      <c r="K374" s="70"/>
      <c r="L374" s="66"/>
      <c r="M374" s="66"/>
      <c r="N374" s="71"/>
      <c r="O374" s="72" t="n">
        <f aca="false">N374</f>
        <v>0</v>
      </c>
      <c r="P374" s="5" t="n">
        <f aca="false">(D374*E374*N374)/1000000</f>
        <v>0</v>
      </c>
      <c r="Q374" s="72" t="n">
        <f aca="false">M374</f>
        <v>0</v>
      </c>
      <c r="R374" s="2" t="n">
        <f aca="false">F374*K374</f>
        <v>0</v>
      </c>
    </row>
    <row r="375" customFormat="false" ht="21" hidden="false" customHeight="true" outlineLevel="0" collapsed="false">
      <c r="A375" s="61" t="n">
        <v>250</v>
      </c>
      <c r="B375" s="62"/>
      <c r="C375" s="63"/>
      <c r="D375" s="64"/>
      <c r="E375" s="65"/>
      <c r="F375" s="66"/>
      <c r="G375" s="73"/>
      <c r="H375" s="67"/>
      <c r="I375" s="68"/>
      <c r="J375" s="69"/>
      <c r="K375" s="70"/>
      <c r="L375" s="66"/>
      <c r="M375" s="66"/>
      <c r="N375" s="71"/>
      <c r="O375" s="72" t="n">
        <f aca="false">N375</f>
        <v>0</v>
      </c>
      <c r="P375" s="5" t="n">
        <f aca="false">(D375*E375*N375)/1000000</f>
        <v>0</v>
      </c>
      <c r="Q375" s="72" t="n">
        <f aca="false">M375</f>
        <v>0</v>
      </c>
      <c r="R375" s="2" t="n">
        <f aca="false">F375*K375</f>
        <v>0</v>
      </c>
    </row>
    <row r="376" customFormat="false" ht="21" hidden="false" customHeight="true" outlineLevel="0" collapsed="false">
      <c r="A376" s="61" t="n">
        <v>251</v>
      </c>
      <c r="B376" s="62"/>
      <c r="C376" s="63"/>
      <c r="D376" s="64"/>
      <c r="E376" s="65"/>
      <c r="F376" s="66"/>
      <c r="G376" s="73"/>
      <c r="H376" s="67"/>
      <c r="I376" s="68"/>
      <c r="J376" s="69"/>
      <c r="K376" s="70"/>
      <c r="L376" s="66"/>
      <c r="M376" s="66"/>
      <c r="N376" s="71"/>
      <c r="O376" s="72" t="n">
        <f aca="false">N376</f>
        <v>0</v>
      </c>
      <c r="P376" s="5" t="n">
        <f aca="false">(D376*E376*N376)/1000000</f>
        <v>0</v>
      </c>
      <c r="Q376" s="72" t="n">
        <f aca="false">M376</f>
        <v>0</v>
      </c>
      <c r="R376" s="2" t="n">
        <f aca="false">F376*K376</f>
        <v>0</v>
      </c>
    </row>
    <row r="377" customFormat="false" ht="21" hidden="false" customHeight="true" outlineLevel="0" collapsed="false">
      <c r="A377" s="61" t="n">
        <v>252</v>
      </c>
      <c r="B377" s="62"/>
      <c r="C377" s="63"/>
      <c r="D377" s="64"/>
      <c r="E377" s="65"/>
      <c r="F377" s="66"/>
      <c r="G377" s="73"/>
      <c r="H377" s="67"/>
      <c r="I377" s="68"/>
      <c r="J377" s="69"/>
      <c r="K377" s="70"/>
      <c r="L377" s="66"/>
      <c r="M377" s="66"/>
      <c r="N377" s="71"/>
      <c r="O377" s="72" t="n">
        <f aca="false">N377</f>
        <v>0</v>
      </c>
      <c r="P377" s="5" t="n">
        <f aca="false">(D377*E377*N377)/1000000</f>
        <v>0</v>
      </c>
      <c r="Q377" s="72" t="n">
        <f aca="false">M377</f>
        <v>0</v>
      </c>
      <c r="R377" s="2" t="n">
        <f aca="false">F377*K377</f>
        <v>0</v>
      </c>
    </row>
    <row r="378" customFormat="false" ht="21" hidden="false" customHeight="true" outlineLevel="0" collapsed="false">
      <c r="A378" s="61" t="n">
        <v>253</v>
      </c>
      <c r="B378" s="62"/>
      <c r="C378" s="63"/>
      <c r="D378" s="64"/>
      <c r="E378" s="65"/>
      <c r="F378" s="66"/>
      <c r="G378" s="73"/>
      <c r="H378" s="67"/>
      <c r="I378" s="68"/>
      <c r="J378" s="69"/>
      <c r="K378" s="70"/>
      <c r="L378" s="66"/>
      <c r="M378" s="66"/>
      <c r="N378" s="71"/>
      <c r="O378" s="72" t="n">
        <f aca="false">N378</f>
        <v>0</v>
      </c>
      <c r="P378" s="5" t="n">
        <f aca="false">(D378*E378*N378)/1000000</f>
        <v>0</v>
      </c>
      <c r="Q378" s="72" t="n">
        <f aca="false">M378</f>
        <v>0</v>
      </c>
      <c r="R378" s="2" t="n">
        <f aca="false">F378*K378</f>
        <v>0</v>
      </c>
    </row>
    <row r="379" customFormat="false" ht="21" hidden="false" customHeight="true" outlineLevel="0" collapsed="false">
      <c r="A379" s="61" t="n">
        <v>254</v>
      </c>
      <c r="B379" s="62"/>
      <c r="C379" s="63"/>
      <c r="D379" s="64"/>
      <c r="E379" s="65"/>
      <c r="F379" s="66"/>
      <c r="G379" s="73"/>
      <c r="H379" s="67"/>
      <c r="I379" s="68"/>
      <c r="J379" s="69"/>
      <c r="K379" s="70"/>
      <c r="L379" s="66"/>
      <c r="M379" s="66"/>
      <c r="N379" s="71"/>
      <c r="O379" s="72" t="n">
        <f aca="false">N379</f>
        <v>0</v>
      </c>
      <c r="P379" s="5" t="n">
        <f aca="false">(D379*E379*N379)/1000000</f>
        <v>0</v>
      </c>
      <c r="Q379" s="72" t="n">
        <f aca="false">M379</f>
        <v>0</v>
      </c>
      <c r="R379" s="2" t="n">
        <f aca="false">F379*K379</f>
        <v>0</v>
      </c>
    </row>
    <row r="380" customFormat="false" ht="21" hidden="false" customHeight="true" outlineLevel="0" collapsed="false">
      <c r="A380" s="61" t="n">
        <v>255</v>
      </c>
      <c r="B380" s="62"/>
      <c r="C380" s="63"/>
      <c r="D380" s="64"/>
      <c r="E380" s="65"/>
      <c r="F380" s="66"/>
      <c r="G380" s="73"/>
      <c r="H380" s="67"/>
      <c r="I380" s="68"/>
      <c r="J380" s="69"/>
      <c r="K380" s="70"/>
      <c r="L380" s="66"/>
      <c r="M380" s="66"/>
      <c r="N380" s="71"/>
      <c r="O380" s="72" t="n">
        <f aca="false">N380</f>
        <v>0</v>
      </c>
      <c r="P380" s="5" t="n">
        <f aca="false">(D380*E380*N380)/1000000</f>
        <v>0</v>
      </c>
      <c r="Q380" s="72" t="n">
        <f aca="false">M380</f>
        <v>0</v>
      </c>
      <c r="R380" s="2" t="n">
        <f aca="false">F380*K380</f>
        <v>0</v>
      </c>
    </row>
    <row r="381" customFormat="false" ht="21" hidden="false" customHeight="true" outlineLevel="0" collapsed="false">
      <c r="A381" s="61" t="n">
        <v>256</v>
      </c>
      <c r="B381" s="62"/>
      <c r="C381" s="63"/>
      <c r="D381" s="64"/>
      <c r="E381" s="65"/>
      <c r="F381" s="66"/>
      <c r="G381" s="73"/>
      <c r="H381" s="67"/>
      <c r="I381" s="68"/>
      <c r="J381" s="69"/>
      <c r="K381" s="70"/>
      <c r="L381" s="66"/>
      <c r="M381" s="66"/>
      <c r="N381" s="71"/>
      <c r="O381" s="72" t="n">
        <f aca="false">N381</f>
        <v>0</v>
      </c>
      <c r="P381" s="5" t="n">
        <f aca="false">(D381*E381*N381)/1000000</f>
        <v>0</v>
      </c>
      <c r="Q381" s="72" t="n">
        <f aca="false">M381</f>
        <v>0</v>
      </c>
      <c r="R381" s="2" t="n">
        <f aca="false">F381*K381</f>
        <v>0</v>
      </c>
    </row>
    <row r="382" customFormat="false" ht="21" hidden="false" customHeight="true" outlineLevel="0" collapsed="false">
      <c r="A382" s="61" t="n">
        <v>257</v>
      </c>
      <c r="B382" s="62"/>
      <c r="C382" s="63"/>
      <c r="D382" s="64"/>
      <c r="E382" s="65"/>
      <c r="F382" s="66"/>
      <c r="G382" s="73"/>
      <c r="H382" s="67"/>
      <c r="I382" s="68"/>
      <c r="J382" s="69"/>
      <c r="K382" s="70"/>
      <c r="L382" s="66"/>
      <c r="M382" s="66"/>
      <c r="N382" s="71"/>
      <c r="O382" s="72" t="n">
        <f aca="false">N382</f>
        <v>0</v>
      </c>
      <c r="P382" s="5" t="n">
        <f aca="false">(D382*E382*N382)/1000000</f>
        <v>0</v>
      </c>
      <c r="Q382" s="72" t="n">
        <f aca="false">M382</f>
        <v>0</v>
      </c>
      <c r="R382" s="2" t="n">
        <f aca="false">F382*K382</f>
        <v>0</v>
      </c>
    </row>
    <row r="383" customFormat="false" ht="21" hidden="false" customHeight="true" outlineLevel="0" collapsed="false">
      <c r="A383" s="61" t="n">
        <v>258</v>
      </c>
      <c r="B383" s="62"/>
      <c r="C383" s="63"/>
      <c r="D383" s="64"/>
      <c r="E383" s="65"/>
      <c r="F383" s="66"/>
      <c r="G383" s="73"/>
      <c r="H383" s="67"/>
      <c r="I383" s="68"/>
      <c r="J383" s="69"/>
      <c r="K383" s="70"/>
      <c r="L383" s="66"/>
      <c r="M383" s="66"/>
      <c r="N383" s="71"/>
      <c r="O383" s="72" t="n">
        <f aca="false">N383</f>
        <v>0</v>
      </c>
      <c r="P383" s="5" t="n">
        <f aca="false">(D383*E383*N383)/1000000</f>
        <v>0</v>
      </c>
      <c r="Q383" s="72" t="n">
        <f aca="false">M383</f>
        <v>0</v>
      </c>
      <c r="R383" s="2" t="n">
        <f aca="false">F383*K383</f>
        <v>0</v>
      </c>
    </row>
    <row r="384" customFormat="false" ht="21" hidden="false" customHeight="true" outlineLevel="0" collapsed="false">
      <c r="A384" s="61" t="n">
        <v>259</v>
      </c>
      <c r="B384" s="62"/>
      <c r="C384" s="63"/>
      <c r="D384" s="64"/>
      <c r="E384" s="65"/>
      <c r="F384" s="66"/>
      <c r="G384" s="73"/>
      <c r="H384" s="67"/>
      <c r="I384" s="68"/>
      <c r="J384" s="69"/>
      <c r="K384" s="70"/>
      <c r="L384" s="66"/>
      <c r="M384" s="66"/>
      <c r="N384" s="71"/>
      <c r="O384" s="72" t="n">
        <f aca="false">N384</f>
        <v>0</v>
      </c>
      <c r="P384" s="5" t="n">
        <f aca="false">(D384*E384*N384)/1000000</f>
        <v>0</v>
      </c>
      <c r="Q384" s="72" t="n">
        <f aca="false">M384</f>
        <v>0</v>
      </c>
      <c r="R384" s="2" t="n">
        <f aca="false">F384*K384</f>
        <v>0</v>
      </c>
    </row>
    <row r="385" customFormat="false" ht="21" hidden="false" customHeight="true" outlineLevel="0" collapsed="false">
      <c r="A385" s="61" t="n">
        <v>260</v>
      </c>
      <c r="B385" s="62"/>
      <c r="C385" s="63"/>
      <c r="D385" s="64"/>
      <c r="E385" s="65"/>
      <c r="F385" s="66"/>
      <c r="G385" s="73"/>
      <c r="H385" s="67"/>
      <c r="I385" s="68"/>
      <c r="J385" s="69"/>
      <c r="K385" s="70"/>
      <c r="L385" s="66"/>
      <c r="M385" s="66"/>
      <c r="N385" s="71"/>
      <c r="O385" s="72" t="n">
        <f aca="false">N385</f>
        <v>0</v>
      </c>
      <c r="P385" s="5" t="n">
        <f aca="false">(D385*E385*N385)/1000000</f>
        <v>0</v>
      </c>
      <c r="Q385" s="72" t="n">
        <f aca="false">M385</f>
        <v>0</v>
      </c>
      <c r="R385" s="2" t="n">
        <f aca="false">F385*K385</f>
        <v>0</v>
      </c>
    </row>
    <row r="386" customFormat="false" ht="21" hidden="false" customHeight="true" outlineLevel="0" collapsed="false">
      <c r="A386" s="61" t="n">
        <v>261</v>
      </c>
      <c r="B386" s="62"/>
      <c r="C386" s="63"/>
      <c r="D386" s="64"/>
      <c r="E386" s="65"/>
      <c r="F386" s="66"/>
      <c r="G386" s="73"/>
      <c r="H386" s="67"/>
      <c r="I386" s="68"/>
      <c r="J386" s="69"/>
      <c r="K386" s="70"/>
      <c r="L386" s="66"/>
      <c r="M386" s="66"/>
      <c r="N386" s="71"/>
      <c r="O386" s="72" t="n">
        <f aca="false">N386</f>
        <v>0</v>
      </c>
      <c r="P386" s="5" t="n">
        <f aca="false">(D386*E386*N386)/1000000</f>
        <v>0</v>
      </c>
      <c r="Q386" s="72" t="n">
        <f aca="false">M386</f>
        <v>0</v>
      </c>
      <c r="R386" s="2" t="n">
        <f aca="false">F386*K386</f>
        <v>0</v>
      </c>
    </row>
    <row r="387" customFormat="false" ht="21" hidden="false" customHeight="true" outlineLevel="0" collapsed="false">
      <c r="A387" s="61" t="n">
        <v>262</v>
      </c>
      <c r="B387" s="62"/>
      <c r="C387" s="63"/>
      <c r="D387" s="64"/>
      <c r="E387" s="65"/>
      <c r="F387" s="66"/>
      <c r="G387" s="73"/>
      <c r="H387" s="67"/>
      <c r="I387" s="68"/>
      <c r="J387" s="69"/>
      <c r="K387" s="70"/>
      <c r="L387" s="66"/>
      <c r="M387" s="66"/>
      <c r="N387" s="71"/>
      <c r="O387" s="72" t="n">
        <f aca="false">N387</f>
        <v>0</v>
      </c>
      <c r="P387" s="5" t="n">
        <f aca="false">(D387*E387*N387)/1000000</f>
        <v>0</v>
      </c>
      <c r="Q387" s="72" t="n">
        <f aca="false">M387</f>
        <v>0</v>
      </c>
      <c r="R387" s="2" t="n">
        <f aca="false">F387*K387</f>
        <v>0</v>
      </c>
    </row>
    <row r="388" customFormat="false" ht="21" hidden="false" customHeight="true" outlineLevel="0" collapsed="false">
      <c r="A388" s="61" t="n">
        <v>263</v>
      </c>
      <c r="B388" s="62"/>
      <c r="C388" s="63"/>
      <c r="D388" s="64"/>
      <c r="E388" s="65"/>
      <c r="F388" s="66"/>
      <c r="G388" s="73"/>
      <c r="H388" s="67"/>
      <c r="I388" s="68"/>
      <c r="J388" s="69"/>
      <c r="K388" s="70"/>
      <c r="L388" s="66"/>
      <c r="M388" s="66"/>
      <c r="N388" s="71"/>
      <c r="O388" s="72" t="n">
        <f aca="false">N388</f>
        <v>0</v>
      </c>
      <c r="P388" s="5" t="n">
        <f aca="false">(D388*E388*N388)/1000000</f>
        <v>0</v>
      </c>
      <c r="Q388" s="72" t="n">
        <f aca="false">M388</f>
        <v>0</v>
      </c>
      <c r="R388" s="2" t="n">
        <f aca="false">F388*K388</f>
        <v>0</v>
      </c>
    </row>
    <row r="389" customFormat="false" ht="21" hidden="false" customHeight="true" outlineLevel="0" collapsed="false">
      <c r="A389" s="61" t="n">
        <v>264</v>
      </c>
      <c r="B389" s="62"/>
      <c r="C389" s="63"/>
      <c r="D389" s="64"/>
      <c r="E389" s="65"/>
      <c r="F389" s="66"/>
      <c r="G389" s="73"/>
      <c r="H389" s="67"/>
      <c r="I389" s="68"/>
      <c r="J389" s="69"/>
      <c r="K389" s="70"/>
      <c r="L389" s="66"/>
      <c r="M389" s="66"/>
      <c r="N389" s="71"/>
      <c r="O389" s="72" t="n">
        <f aca="false">N389</f>
        <v>0</v>
      </c>
      <c r="P389" s="5" t="n">
        <f aca="false">(D389*E389*N389)/1000000</f>
        <v>0</v>
      </c>
      <c r="Q389" s="72" t="n">
        <f aca="false">M389</f>
        <v>0</v>
      </c>
      <c r="R389" s="2" t="n">
        <f aca="false">F389*K389</f>
        <v>0</v>
      </c>
    </row>
    <row r="390" customFormat="false" ht="21" hidden="false" customHeight="true" outlineLevel="0" collapsed="false">
      <c r="A390" s="61" t="n">
        <v>265</v>
      </c>
      <c r="B390" s="62"/>
      <c r="C390" s="63"/>
      <c r="D390" s="64"/>
      <c r="E390" s="65"/>
      <c r="F390" s="66"/>
      <c r="G390" s="73"/>
      <c r="H390" s="67"/>
      <c r="I390" s="68"/>
      <c r="J390" s="69"/>
      <c r="K390" s="70"/>
      <c r="L390" s="66"/>
      <c r="M390" s="66"/>
      <c r="N390" s="71"/>
      <c r="O390" s="72" t="n">
        <f aca="false">N390</f>
        <v>0</v>
      </c>
      <c r="P390" s="5" t="n">
        <f aca="false">(D390*E390*N390)/1000000</f>
        <v>0</v>
      </c>
      <c r="Q390" s="72" t="n">
        <f aca="false">M390</f>
        <v>0</v>
      </c>
      <c r="R390" s="2" t="n">
        <f aca="false">F390*K390</f>
        <v>0</v>
      </c>
    </row>
    <row r="391" customFormat="false" ht="21" hidden="false" customHeight="true" outlineLevel="0" collapsed="false">
      <c r="A391" s="61" t="n">
        <v>266</v>
      </c>
      <c r="B391" s="62"/>
      <c r="C391" s="63"/>
      <c r="D391" s="64"/>
      <c r="E391" s="65"/>
      <c r="F391" s="66"/>
      <c r="G391" s="73"/>
      <c r="H391" s="67"/>
      <c r="I391" s="68"/>
      <c r="J391" s="69"/>
      <c r="K391" s="70"/>
      <c r="L391" s="66"/>
      <c r="M391" s="66"/>
      <c r="N391" s="71"/>
      <c r="O391" s="72" t="n">
        <f aca="false">N391</f>
        <v>0</v>
      </c>
      <c r="P391" s="5" t="n">
        <f aca="false">(D391*E391*N391)/1000000</f>
        <v>0</v>
      </c>
      <c r="Q391" s="72" t="n">
        <f aca="false">M391</f>
        <v>0</v>
      </c>
      <c r="R391" s="2" t="n">
        <f aca="false">F391*K391</f>
        <v>0</v>
      </c>
    </row>
    <row r="392" customFormat="false" ht="21" hidden="false" customHeight="true" outlineLevel="0" collapsed="false">
      <c r="A392" s="61" t="n">
        <v>267</v>
      </c>
      <c r="B392" s="62"/>
      <c r="C392" s="63"/>
      <c r="D392" s="64"/>
      <c r="E392" s="65"/>
      <c r="F392" s="66"/>
      <c r="G392" s="73"/>
      <c r="H392" s="67"/>
      <c r="I392" s="68"/>
      <c r="J392" s="69"/>
      <c r="K392" s="70"/>
      <c r="L392" s="66"/>
      <c r="M392" s="66"/>
      <c r="N392" s="71"/>
      <c r="O392" s="72" t="n">
        <f aca="false">N392</f>
        <v>0</v>
      </c>
      <c r="P392" s="5" t="n">
        <f aca="false">(D392*E392*N392)/1000000</f>
        <v>0</v>
      </c>
      <c r="Q392" s="72" t="n">
        <f aca="false">M392</f>
        <v>0</v>
      </c>
      <c r="R392" s="2" t="n">
        <f aca="false">F392*K392</f>
        <v>0</v>
      </c>
    </row>
    <row r="393" customFormat="false" ht="21" hidden="false" customHeight="true" outlineLevel="0" collapsed="false">
      <c r="A393" s="61" t="n">
        <v>268</v>
      </c>
      <c r="B393" s="62"/>
      <c r="C393" s="63"/>
      <c r="D393" s="64"/>
      <c r="E393" s="65"/>
      <c r="F393" s="66"/>
      <c r="G393" s="73"/>
      <c r="H393" s="67"/>
      <c r="I393" s="68"/>
      <c r="J393" s="69"/>
      <c r="K393" s="70"/>
      <c r="L393" s="66"/>
      <c r="M393" s="66"/>
      <c r="N393" s="71"/>
      <c r="O393" s="72" t="n">
        <f aca="false">N393</f>
        <v>0</v>
      </c>
      <c r="P393" s="5" t="n">
        <f aca="false">(D393*E393*N393)/1000000</f>
        <v>0</v>
      </c>
      <c r="Q393" s="72" t="n">
        <f aca="false">M393</f>
        <v>0</v>
      </c>
      <c r="R393" s="2" t="n">
        <f aca="false">F393*K393</f>
        <v>0</v>
      </c>
    </row>
    <row r="394" customFormat="false" ht="21" hidden="false" customHeight="true" outlineLevel="0" collapsed="false">
      <c r="A394" s="61" t="n">
        <v>269</v>
      </c>
      <c r="B394" s="62"/>
      <c r="C394" s="63"/>
      <c r="D394" s="64"/>
      <c r="E394" s="65"/>
      <c r="F394" s="66"/>
      <c r="G394" s="73"/>
      <c r="H394" s="67"/>
      <c r="I394" s="68"/>
      <c r="J394" s="69"/>
      <c r="K394" s="70"/>
      <c r="L394" s="66"/>
      <c r="M394" s="66"/>
      <c r="N394" s="71"/>
      <c r="O394" s="72" t="n">
        <f aca="false">N394</f>
        <v>0</v>
      </c>
      <c r="P394" s="5" t="n">
        <f aca="false">(D394*E394*N394)/1000000</f>
        <v>0</v>
      </c>
      <c r="Q394" s="72" t="n">
        <f aca="false">M394</f>
        <v>0</v>
      </c>
      <c r="R394" s="2" t="n">
        <f aca="false">F394*K394</f>
        <v>0</v>
      </c>
    </row>
    <row r="395" customFormat="false" ht="21" hidden="false" customHeight="true" outlineLevel="0" collapsed="false">
      <c r="A395" s="61" t="n">
        <v>270</v>
      </c>
      <c r="B395" s="62"/>
      <c r="C395" s="63"/>
      <c r="D395" s="64"/>
      <c r="E395" s="65"/>
      <c r="F395" s="66"/>
      <c r="G395" s="73"/>
      <c r="H395" s="67"/>
      <c r="I395" s="68"/>
      <c r="J395" s="69"/>
      <c r="K395" s="70"/>
      <c r="L395" s="66"/>
      <c r="M395" s="66"/>
      <c r="N395" s="71"/>
      <c r="O395" s="72" t="n">
        <f aca="false">N395</f>
        <v>0</v>
      </c>
      <c r="P395" s="5" t="n">
        <f aca="false">(D395*E395*N395)/1000000</f>
        <v>0</v>
      </c>
      <c r="Q395" s="72" t="n">
        <f aca="false">M395</f>
        <v>0</v>
      </c>
      <c r="R395" s="2" t="n">
        <f aca="false">F395*K395</f>
        <v>0</v>
      </c>
    </row>
    <row r="396" customFormat="false" ht="21" hidden="false" customHeight="true" outlineLevel="0" collapsed="false">
      <c r="A396" s="61" t="n">
        <v>271</v>
      </c>
      <c r="B396" s="62"/>
      <c r="C396" s="63"/>
      <c r="D396" s="64"/>
      <c r="E396" s="65"/>
      <c r="F396" s="66"/>
      <c r="G396" s="73"/>
      <c r="H396" s="67"/>
      <c r="I396" s="68"/>
      <c r="J396" s="69"/>
      <c r="K396" s="70"/>
      <c r="L396" s="66"/>
      <c r="M396" s="66"/>
      <c r="N396" s="71"/>
      <c r="O396" s="72" t="n">
        <f aca="false">N396</f>
        <v>0</v>
      </c>
      <c r="P396" s="5" t="n">
        <f aca="false">(D396*E396*N396)/1000000</f>
        <v>0</v>
      </c>
      <c r="Q396" s="72" t="n">
        <f aca="false">M396</f>
        <v>0</v>
      </c>
      <c r="R396" s="2" t="n">
        <f aca="false">F396*K396</f>
        <v>0</v>
      </c>
    </row>
    <row r="397" customFormat="false" ht="21" hidden="false" customHeight="true" outlineLevel="0" collapsed="false">
      <c r="A397" s="61" t="n">
        <v>272</v>
      </c>
      <c r="B397" s="62"/>
      <c r="C397" s="63"/>
      <c r="D397" s="64"/>
      <c r="E397" s="65"/>
      <c r="F397" s="66"/>
      <c r="G397" s="73"/>
      <c r="H397" s="67"/>
      <c r="I397" s="68"/>
      <c r="J397" s="69"/>
      <c r="K397" s="70"/>
      <c r="L397" s="66"/>
      <c r="M397" s="66"/>
      <c r="N397" s="71"/>
      <c r="O397" s="72" t="n">
        <f aca="false">N397</f>
        <v>0</v>
      </c>
      <c r="P397" s="5" t="n">
        <f aca="false">(D397*E397*N397)/1000000</f>
        <v>0</v>
      </c>
      <c r="Q397" s="72" t="n">
        <f aca="false">M397</f>
        <v>0</v>
      </c>
      <c r="R397" s="2" t="n">
        <f aca="false">F397*K397</f>
        <v>0</v>
      </c>
    </row>
    <row r="398" customFormat="false" ht="21" hidden="false" customHeight="true" outlineLevel="0" collapsed="false">
      <c r="A398" s="61" t="n">
        <v>273</v>
      </c>
      <c r="B398" s="62"/>
      <c r="C398" s="63"/>
      <c r="D398" s="64"/>
      <c r="E398" s="65"/>
      <c r="F398" s="66"/>
      <c r="G398" s="73"/>
      <c r="H398" s="67"/>
      <c r="I398" s="68"/>
      <c r="J398" s="69"/>
      <c r="K398" s="70"/>
      <c r="L398" s="66"/>
      <c r="M398" s="66"/>
      <c r="N398" s="71"/>
      <c r="O398" s="72" t="n">
        <f aca="false">N398</f>
        <v>0</v>
      </c>
      <c r="P398" s="5" t="n">
        <f aca="false">(D398*E398*N398)/1000000</f>
        <v>0</v>
      </c>
      <c r="Q398" s="72" t="n">
        <f aca="false">M398</f>
        <v>0</v>
      </c>
      <c r="R398" s="2" t="n">
        <f aca="false">F398*K398</f>
        <v>0</v>
      </c>
    </row>
    <row r="399" customFormat="false" ht="21" hidden="false" customHeight="true" outlineLevel="0" collapsed="false">
      <c r="A399" s="61" t="n">
        <v>274</v>
      </c>
      <c r="B399" s="62"/>
      <c r="C399" s="63"/>
      <c r="D399" s="64"/>
      <c r="E399" s="65"/>
      <c r="F399" s="66"/>
      <c r="G399" s="73"/>
      <c r="H399" s="67"/>
      <c r="I399" s="68"/>
      <c r="J399" s="69"/>
      <c r="K399" s="70"/>
      <c r="L399" s="66"/>
      <c r="M399" s="66"/>
      <c r="N399" s="71"/>
      <c r="O399" s="72" t="n">
        <f aca="false">N399</f>
        <v>0</v>
      </c>
      <c r="P399" s="5" t="n">
        <f aca="false">(D399*E399*N399)/1000000</f>
        <v>0</v>
      </c>
      <c r="Q399" s="72" t="n">
        <f aca="false">M399</f>
        <v>0</v>
      </c>
      <c r="R399" s="2" t="n">
        <f aca="false">F399*K399</f>
        <v>0</v>
      </c>
    </row>
    <row r="400" customFormat="false" ht="21" hidden="false" customHeight="true" outlineLevel="0" collapsed="false">
      <c r="A400" s="61" t="n">
        <v>275</v>
      </c>
      <c r="B400" s="62"/>
      <c r="C400" s="63"/>
      <c r="D400" s="64"/>
      <c r="E400" s="65"/>
      <c r="F400" s="66"/>
      <c r="G400" s="73"/>
      <c r="H400" s="67"/>
      <c r="I400" s="68"/>
      <c r="J400" s="69"/>
      <c r="K400" s="70"/>
      <c r="L400" s="66"/>
      <c r="M400" s="66"/>
      <c r="N400" s="71"/>
      <c r="O400" s="72" t="n">
        <f aca="false">N400</f>
        <v>0</v>
      </c>
      <c r="P400" s="5" t="n">
        <f aca="false">(D400*E400*N400)/1000000</f>
        <v>0</v>
      </c>
      <c r="Q400" s="72" t="n">
        <f aca="false">M400</f>
        <v>0</v>
      </c>
      <c r="R400" s="2" t="n">
        <f aca="false">F400*K400</f>
        <v>0</v>
      </c>
    </row>
    <row r="401" customFormat="false" ht="21" hidden="false" customHeight="true" outlineLevel="0" collapsed="false">
      <c r="A401" s="61" t="n">
        <v>276</v>
      </c>
      <c r="B401" s="62"/>
      <c r="C401" s="63"/>
      <c r="D401" s="64"/>
      <c r="E401" s="65"/>
      <c r="F401" s="66"/>
      <c r="G401" s="73"/>
      <c r="H401" s="67"/>
      <c r="I401" s="68"/>
      <c r="J401" s="69"/>
      <c r="K401" s="70"/>
      <c r="L401" s="66"/>
      <c r="M401" s="66"/>
      <c r="N401" s="71"/>
      <c r="O401" s="72" t="n">
        <f aca="false">N401</f>
        <v>0</v>
      </c>
      <c r="P401" s="5" t="n">
        <f aca="false">(D401*E401*N401)/1000000</f>
        <v>0</v>
      </c>
      <c r="Q401" s="72" t="n">
        <f aca="false">M401</f>
        <v>0</v>
      </c>
      <c r="R401" s="2" t="n">
        <f aca="false">F401*K401</f>
        <v>0</v>
      </c>
    </row>
    <row r="402" customFormat="false" ht="21" hidden="false" customHeight="true" outlineLevel="0" collapsed="false">
      <c r="A402" s="61" t="n">
        <v>277</v>
      </c>
      <c r="B402" s="62"/>
      <c r="C402" s="63"/>
      <c r="D402" s="64"/>
      <c r="E402" s="65"/>
      <c r="F402" s="66"/>
      <c r="G402" s="73"/>
      <c r="H402" s="67"/>
      <c r="I402" s="68"/>
      <c r="J402" s="69"/>
      <c r="K402" s="70"/>
      <c r="L402" s="66"/>
      <c r="M402" s="66"/>
      <c r="N402" s="71"/>
      <c r="O402" s="72" t="n">
        <f aca="false">N402</f>
        <v>0</v>
      </c>
      <c r="P402" s="5" t="n">
        <f aca="false">(D402*E402*N402)/1000000</f>
        <v>0</v>
      </c>
      <c r="Q402" s="72" t="n">
        <f aca="false">M402</f>
        <v>0</v>
      </c>
      <c r="R402" s="2" t="n">
        <f aca="false">F402*K402</f>
        <v>0</v>
      </c>
    </row>
    <row r="403" customFormat="false" ht="21" hidden="false" customHeight="true" outlineLevel="0" collapsed="false">
      <c r="A403" s="61" t="n">
        <v>278</v>
      </c>
      <c r="B403" s="62"/>
      <c r="C403" s="63"/>
      <c r="D403" s="64"/>
      <c r="E403" s="65"/>
      <c r="F403" s="66"/>
      <c r="G403" s="73"/>
      <c r="H403" s="67"/>
      <c r="I403" s="68"/>
      <c r="J403" s="69"/>
      <c r="K403" s="70"/>
      <c r="L403" s="66"/>
      <c r="M403" s="66"/>
      <c r="N403" s="71"/>
      <c r="O403" s="72" t="n">
        <f aca="false">N403</f>
        <v>0</v>
      </c>
      <c r="P403" s="5" t="n">
        <f aca="false">(D403*E403*N403)/1000000</f>
        <v>0</v>
      </c>
      <c r="Q403" s="72" t="n">
        <f aca="false">M403</f>
        <v>0</v>
      </c>
      <c r="R403" s="2" t="n">
        <f aca="false">F403*K403</f>
        <v>0</v>
      </c>
    </row>
    <row r="404" customFormat="false" ht="21" hidden="false" customHeight="true" outlineLevel="0" collapsed="false">
      <c r="A404" s="61" t="n">
        <v>279</v>
      </c>
      <c r="B404" s="62"/>
      <c r="C404" s="63"/>
      <c r="D404" s="64"/>
      <c r="E404" s="65"/>
      <c r="F404" s="66"/>
      <c r="G404" s="73"/>
      <c r="H404" s="67"/>
      <c r="I404" s="68"/>
      <c r="J404" s="69"/>
      <c r="K404" s="70"/>
      <c r="L404" s="66"/>
      <c r="M404" s="66"/>
      <c r="N404" s="71"/>
      <c r="O404" s="72" t="n">
        <f aca="false">N404</f>
        <v>0</v>
      </c>
      <c r="P404" s="5" t="n">
        <f aca="false">(D404*E404*N404)/1000000</f>
        <v>0</v>
      </c>
      <c r="Q404" s="72" t="n">
        <f aca="false">M404</f>
        <v>0</v>
      </c>
      <c r="R404" s="2" t="n">
        <f aca="false">F404*K404</f>
        <v>0</v>
      </c>
    </row>
    <row r="405" customFormat="false" ht="21" hidden="false" customHeight="true" outlineLevel="0" collapsed="false">
      <c r="A405" s="61" t="n">
        <v>280</v>
      </c>
      <c r="B405" s="62"/>
      <c r="C405" s="63"/>
      <c r="D405" s="64"/>
      <c r="E405" s="65"/>
      <c r="F405" s="66"/>
      <c r="G405" s="73"/>
      <c r="H405" s="67"/>
      <c r="I405" s="68"/>
      <c r="J405" s="69"/>
      <c r="K405" s="70"/>
      <c r="L405" s="66"/>
      <c r="M405" s="66"/>
      <c r="N405" s="71"/>
      <c r="O405" s="72" t="n">
        <f aca="false">N405</f>
        <v>0</v>
      </c>
      <c r="P405" s="5" t="n">
        <f aca="false">(D405*E405*N405)/1000000</f>
        <v>0</v>
      </c>
      <c r="Q405" s="72" t="n">
        <f aca="false">M405</f>
        <v>0</v>
      </c>
      <c r="R405" s="2" t="n">
        <f aca="false">F405*K405</f>
        <v>0</v>
      </c>
    </row>
    <row r="406" customFormat="false" ht="21" hidden="false" customHeight="true" outlineLevel="0" collapsed="false">
      <c r="A406" s="61" t="n">
        <v>281</v>
      </c>
      <c r="B406" s="62"/>
      <c r="C406" s="63"/>
      <c r="D406" s="64"/>
      <c r="E406" s="65"/>
      <c r="F406" s="66"/>
      <c r="G406" s="73"/>
      <c r="H406" s="67"/>
      <c r="I406" s="68"/>
      <c r="J406" s="69"/>
      <c r="K406" s="70"/>
      <c r="L406" s="66"/>
      <c r="M406" s="66"/>
      <c r="N406" s="71"/>
      <c r="O406" s="72" t="n">
        <f aca="false">N406</f>
        <v>0</v>
      </c>
      <c r="P406" s="5" t="n">
        <f aca="false">(D406*E406*N406)/1000000</f>
        <v>0</v>
      </c>
      <c r="Q406" s="72" t="n">
        <f aca="false">M406</f>
        <v>0</v>
      </c>
      <c r="R406" s="2" t="n">
        <f aca="false">F406*K406</f>
        <v>0</v>
      </c>
    </row>
    <row r="407" customFormat="false" ht="21" hidden="false" customHeight="true" outlineLevel="0" collapsed="false">
      <c r="A407" s="61" t="n">
        <v>282</v>
      </c>
      <c r="B407" s="62"/>
      <c r="C407" s="63"/>
      <c r="D407" s="64"/>
      <c r="E407" s="65"/>
      <c r="F407" s="66"/>
      <c r="G407" s="73"/>
      <c r="H407" s="67"/>
      <c r="I407" s="68"/>
      <c r="J407" s="69"/>
      <c r="K407" s="70"/>
      <c r="L407" s="66"/>
      <c r="M407" s="66"/>
      <c r="N407" s="71"/>
      <c r="O407" s="72" t="n">
        <f aca="false">N407</f>
        <v>0</v>
      </c>
      <c r="P407" s="5" t="n">
        <f aca="false">(D407*E407*N407)/1000000</f>
        <v>0</v>
      </c>
      <c r="Q407" s="72" t="n">
        <f aca="false">M407</f>
        <v>0</v>
      </c>
      <c r="R407" s="2" t="n">
        <f aca="false">F407*K407</f>
        <v>0</v>
      </c>
    </row>
    <row r="408" customFormat="false" ht="21" hidden="false" customHeight="true" outlineLevel="0" collapsed="false">
      <c r="A408" s="61" t="n">
        <v>283</v>
      </c>
      <c r="B408" s="62"/>
      <c r="C408" s="63"/>
      <c r="D408" s="64"/>
      <c r="E408" s="65"/>
      <c r="F408" s="66"/>
      <c r="G408" s="73"/>
      <c r="H408" s="67"/>
      <c r="I408" s="68"/>
      <c r="J408" s="69"/>
      <c r="K408" s="70"/>
      <c r="L408" s="66"/>
      <c r="M408" s="66"/>
      <c r="N408" s="71"/>
      <c r="O408" s="72" t="n">
        <f aca="false">N408</f>
        <v>0</v>
      </c>
      <c r="P408" s="5" t="n">
        <f aca="false">(D408*E408*N408)/1000000</f>
        <v>0</v>
      </c>
      <c r="Q408" s="72" t="n">
        <f aca="false">M408</f>
        <v>0</v>
      </c>
      <c r="R408" s="2" t="n">
        <f aca="false">F408*K408</f>
        <v>0</v>
      </c>
    </row>
    <row r="409" customFormat="false" ht="21" hidden="false" customHeight="true" outlineLevel="0" collapsed="false">
      <c r="A409" s="61" t="n">
        <v>284</v>
      </c>
      <c r="B409" s="62"/>
      <c r="C409" s="63"/>
      <c r="D409" s="64"/>
      <c r="E409" s="65"/>
      <c r="F409" s="66"/>
      <c r="G409" s="73"/>
      <c r="H409" s="67"/>
      <c r="I409" s="68"/>
      <c r="J409" s="69"/>
      <c r="K409" s="70"/>
      <c r="L409" s="66"/>
      <c r="M409" s="66"/>
      <c r="N409" s="71"/>
      <c r="O409" s="72" t="n">
        <f aca="false">N409</f>
        <v>0</v>
      </c>
      <c r="P409" s="5" t="n">
        <f aca="false">(D409*E409*N409)/1000000</f>
        <v>0</v>
      </c>
      <c r="Q409" s="72" t="n">
        <f aca="false">M409</f>
        <v>0</v>
      </c>
      <c r="R409" s="2" t="n">
        <f aca="false">F409*K409</f>
        <v>0</v>
      </c>
    </row>
    <row r="410" customFormat="false" ht="21" hidden="false" customHeight="true" outlineLevel="0" collapsed="false">
      <c r="A410" s="61" t="n">
        <v>285</v>
      </c>
      <c r="B410" s="62"/>
      <c r="C410" s="63"/>
      <c r="D410" s="64"/>
      <c r="E410" s="65"/>
      <c r="F410" s="66"/>
      <c r="G410" s="73"/>
      <c r="H410" s="67"/>
      <c r="I410" s="68"/>
      <c r="J410" s="69"/>
      <c r="K410" s="70"/>
      <c r="L410" s="66"/>
      <c r="M410" s="66"/>
      <c r="N410" s="71"/>
      <c r="O410" s="72" t="n">
        <f aca="false">N410</f>
        <v>0</v>
      </c>
      <c r="P410" s="5" t="n">
        <f aca="false">(D410*E410*N410)/1000000</f>
        <v>0</v>
      </c>
      <c r="Q410" s="72" t="n">
        <f aca="false">M410</f>
        <v>0</v>
      </c>
      <c r="R410" s="2" t="n">
        <f aca="false">F410*K410</f>
        <v>0</v>
      </c>
    </row>
    <row r="411" customFormat="false" ht="21" hidden="false" customHeight="true" outlineLevel="0" collapsed="false">
      <c r="A411" s="61" t="n">
        <v>286</v>
      </c>
      <c r="B411" s="62"/>
      <c r="C411" s="63"/>
      <c r="D411" s="64"/>
      <c r="E411" s="65"/>
      <c r="F411" s="66"/>
      <c r="G411" s="73"/>
      <c r="H411" s="67"/>
      <c r="I411" s="68"/>
      <c r="J411" s="69"/>
      <c r="K411" s="70"/>
      <c r="L411" s="66"/>
      <c r="M411" s="66"/>
      <c r="N411" s="71"/>
      <c r="O411" s="72" t="n">
        <f aca="false">N411</f>
        <v>0</v>
      </c>
      <c r="P411" s="5" t="n">
        <f aca="false">(D411*E411*N411)/1000000</f>
        <v>0</v>
      </c>
      <c r="Q411" s="72" t="n">
        <f aca="false">M411</f>
        <v>0</v>
      </c>
      <c r="R411" s="2" t="n">
        <f aca="false">F411*K411</f>
        <v>0</v>
      </c>
    </row>
    <row r="412" customFormat="false" ht="21" hidden="false" customHeight="true" outlineLevel="0" collapsed="false">
      <c r="A412" s="61" t="n">
        <v>287</v>
      </c>
      <c r="B412" s="62"/>
      <c r="C412" s="63"/>
      <c r="D412" s="64"/>
      <c r="E412" s="65"/>
      <c r="F412" s="66"/>
      <c r="G412" s="73"/>
      <c r="H412" s="67"/>
      <c r="I412" s="68"/>
      <c r="J412" s="69"/>
      <c r="K412" s="70"/>
      <c r="L412" s="66"/>
      <c r="M412" s="66"/>
      <c r="N412" s="71"/>
      <c r="O412" s="72" t="n">
        <f aca="false">N412</f>
        <v>0</v>
      </c>
      <c r="P412" s="5" t="n">
        <f aca="false">(D412*E412*N412)/1000000</f>
        <v>0</v>
      </c>
      <c r="Q412" s="72" t="n">
        <f aca="false">M412</f>
        <v>0</v>
      </c>
      <c r="R412" s="2" t="n">
        <f aca="false">F412*K412</f>
        <v>0</v>
      </c>
    </row>
    <row r="413" customFormat="false" ht="21" hidden="false" customHeight="true" outlineLevel="0" collapsed="false">
      <c r="A413" s="61" t="n">
        <v>288</v>
      </c>
      <c r="B413" s="62"/>
      <c r="C413" s="63"/>
      <c r="D413" s="64"/>
      <c r="E413" s="65"/>
      <c r="F413" s="66"/>
      <c r="G413" s="73"/>
      <c r="H413" s="67"/>
      <c r="I413" s="68"/>
      <c r="J413" s="69"/>
      <c r="K413" s="70"/>
      <c r="L413" s="66"/>
      <c r="M413" s="66"/>
      <c r="N413" s="71"/>
      <c r="O413" s="72" t="n">
        <f aca="false">N413</f>
        <v>0</v>
      </c>
      <c r="P413" s="5" t="n">
        <f aca="false">(D413*E413*N413)/1000000</f>
        <v>0</v>
      </c>
      <c r="Q413" s="72" t="n">
        <f aca="false">M413</f>
        <v>0</v>
      </c>
      <c r="R413" s="2" t="n">
        <f aca="false">F413*K413</f>
        <v>0</v>
      </c>
    </row>
    <row r="414" customFormat="false" ht="21" hidden="false" customHeight="true" outlineLevel="0" collapsed="false">
      <c r="A414" s="61" t="n">
        <v>289</v>
      </c>
      <c r="B414" s="62"/>
      <c r="C414" s="63"/>
      <c r="D414" s="64"/>
      <c r="E414" s="65"/>
      <c r="F414" s="66"/>
      <c r="G414" s="73"/>
      <c r="H414" s="67"/>
      <c r="I414" s="68"/>
      <c r="J414" s="69"/>
      <c r="K414" s="70"/>
      <c r="L414" s="66"/>
      <c r="M414" s="66"/>
      <c r="N414" s="71"/>
      <c r="O414" s="72" t="n">
        <f aca="false">N414</f>
        <v>0</v>
      </c>
      <c r="P414" s="5" t="n">
        <f aca="false">(D414*E414*N414)/1000000</f>
        <v>0</v>
      </c>
      <c r="Q414" s="72" t="n">
        <f aca="false">M414</f>
        <v>0</v>
      </c>
      <c r="R414" s="2" t="n">
        <f aca="false">F414*K414</f>
        <v>0</v>
      </c>
    </row>
    <row r="415" customFormat="false" ht="21" hidden="false" customHeight="true" outlineLevel="0" collapsed="false">
      <c r="A415" s="61" t="n">
        <v>290</v>
      </c>
      <c r="B415" s="62"/>
      <c r="C415" s="63"/>
      <c r="D415" s="64"/>
      <c r="E415" s="65"/>
      <c r="F415" s="66"/>
      <c r="G415" s="73"/>
      <c r="H415" s="67"/>
      <c r="I415" s="68"/>
      <c r="J415" s="69"/>
      <c r="K415" s="70"/>
      <c r="L415" s="66"/>
      <c r="M415" s="66"/>
      <c r="N415" s="71"/>
      <c r="O415" s="72" t="n">
        <f aca="false">N415</f>
        <v>0</v>
      </c>
      <c r="P415" s="5" t="n">
        <f aca="false">(D415*E415*N415)/1000000</f>
        <v>0</v>
      </c>
      <c r="Q415" s="72" t="n">
        <f aca="false">M415</f>
        <v>0</v>
      </c>
      <c r="R415" s="2" t="n">
        <f aca="false">F415*K415</f>
        <v>0</v>
      </c>
    </row>
    <row r="416" customFormat="false" ht="21" hidden="false" customHeight="true" outlineLevel="0" collapsed="false">
      <c r="A416" s="61" t="n">
        <v>291</v>
      </c>
      <c r="B416" s="62"/>
      <c r="C416" s="63"/>
      <c r="D416" s="64"/>
      <c r="E416" s="65"/>
      <c r="F416" s="66"/>
      <c r="G416" s="73"/>
      <c r="H416" s="67"/>
      <c r="I416" s="68"/>
      <c r="J416" s="69"/>
      <c r="K416" s="70"/>
      <c r="L416" s="66"/>
      <c r="M416" s="66"/>
      <c r="N416" s="71"/>
      <c r="O416" s="72" t="n">
        <f aca="false">N416</f>
        <v>0</v>
      </c>
      <c r="P416" s="5" t="n">
        <f aca="false">(D416*E416*N416)/1000000</f>
        <v>0</v>
      </c>
      <c r="Q416" s="72" t="n">
        <f aca="false">M416</f>
        <v>0</v>
      </c>
      <c r="R416" s="2" t="n">
        <f aca="false">F416*K416</f>
        <v>0</v>
      </c>
    </row>
    <row r="417" customFormat="false" ht="21" hidden="false" customHeight="true" outlineLevel="0" collapsed="false">
      <c r="A417" s="61" t="n">
        <v>292</v>
      </c>
      <c r="B417" s="62"/>
      <c r="C417" s="63"/>
      <c r="D417" s="64"/>
      <c r="E417" s="65"/>
      <c r="F417" s="66"/>
      <c r="G417" s="73"/>
      <c r="H417" s="67"/>
      <c r="I417" s="68"/>
      <c r="J417" s="69"/>
      <c r="K417" s="70"/>
      <c r="L417" s="66"/>
      <c r="M417" s="66"/>
      <c r="N417" s="71"/>
      <c r="O417" s="72" t="n">
        <f aca="false">N417</f>
        <v>0</v>
      </c>
      <c r="P417" s="5" t="n">
        <f aca="false">(D417*E417*N417)/1000000</f>
        <v>0</v>
      </c>
      <c r="Q417" s="72" t="n">
        <f aca="false">M417</f>
        <v>0</v>
      </c>
      <c r="R417" s="2" t="n">
        <f aca="false">F417*K417</f>
        <v>0</v>
      </c>
    </row>
    <row r="418" customFormat="false" ht="21" hidden="false" customHeight="true" outlineLevel="0" collapsed="false">
      <c r="A418" s="61" t="n">
        <v>293</v>
      </c>
      <c r="B418" s="62"/>
      <c r="C418" s="63"/>
      <c r="D418" s="64"/>
      <c r="E418" s="65"/>
      <c r="F418" s="66"/>
      <c r="G418" s="73"/>
      <c r="H418" s="67"/>
      <c r="I418" s="68"/>
      <c r="J418" s="69"/>
      <c r="K418" s="70"/>
      <c r="L418" s="66"/>
      <c r="M418" s="66"/>
      <c r="N418" s="71"/>
      <c r="O418" s="72" t="n">
        <f aca="false">N418</f>
        <v>0</v>
      </c>
      <c r="P418" s="5" t="n">
        <f aca="false">(D418*E418*N418)/1000000</f>
        <v>0</v>
      </c>
      <c r="Q418" s="72" t="n">
        <f aca="false">M418</f>
        <v>0</v>
      </c>
      <c r="R418" s="2" t="n">
        <f aca="false">F418*K418</f>
        <v>0</v>
      </c>
    </row>
    <row r="419" customFormat="false" ht="21" hidden="false" customHeight="true" outlineLevel="0" collapsed="false">
      <c r="A419" s="61" t="n">
        <v>294</v>
      </c>
      <c r="B419" s="62"/>
      <c r="C419" s="63"/>
      <c r="D419" s="64"/>
      <c r="E419" s="65"/>
      <c r="F419" s="66"/>
      <c r="G419" s="73"/>
      <c r="H419" s="67"/>
      <c r="I419" s="68"/>
      <c r="J419" s="69"/>
      <c r="K419" s="70"/>
      <c r="L419" s="66"/>
      <c r="M419" s="66"/>
      <c r="N419" s="71"/>
      <c r="O419" s="72" t="n">
        <f aca="false">N419</f>
        <v>0</v>
      </c>
      <c r="P419" s="5" t="n">
        <f aca="false">(D419*E419*N419)/1000000</f>
        <v>0</v>
      </c>
      <c r="Q419" s="72" t="n">
        <f aca="false">M419</f>
        <v>0</v>
      </c>
      <c r="R419" s="2" t="n">
        <f aca="false">F419*K419</f>
        <v>0</v>
      </c>
    </row>
    <row r="420" customFormat="false" ht="21" hidden="false" customHeight="true" outlineLevel="0" collapsed="false">
      <c r="A420" s="61" t="n">
        <v>295</v>
      </c>
      <c r="B420" s="62"/>
      <c r="C420" s="63"/>
      <c r="D420" s="64"/>
      <c r="E420" s="65"/>
      <c r="F420" s="66"/>
      <c r="G420" s="73"/>
      <c r="H420" s="67"/>
      <c r="I420" s="68"/>
      <c r="J420" s="69"/>
      <c r="K420" s="70"/>
      <c r="L420" s="66"/>
      <c r="M420" s="66"/>
      <c r="N420" s="71"/>
      <c r="O420" s="72" t="n">
        <f aca="false">N420</f>
        <v>0</v>
      </c>
      <c r="P420" s="5" t="n">
        <f aca="false">(D420*E420*N420)/1000000</f>
        <v>0</v>
      </c>
      <c r="Q420" s="72" t="n">
        <f aca="false">M420</f>
        <v>0</v>
      </c>
      <c r="R420" s="2" t="n">
        <f aca="false">F420*K420</f>
        <v>0</v>
      </c>
    </row>
    <row r="421" customFormat="false" ht="21" hidden="false" customHeight="true" outlineLevel="0" collapsed="false">
      <c r="A421" s="61" t="n">
        <v>296</v>
      </c>
      <c r="B421" s="62"/>
      <c r="C421" s="63"/>
      <c r="D421" s="64"/>
      <c r="E421" s="65"/>
      <c r="F421" s="66"/>
      <c r="G421" s="73"/>
      <c r="H421" s="67"/>
      <c r="I421" s="68"/>
      <c r="J421" s="69"/>
      <c r="K421" s="70"/>
      <c r="L421" s="66"/>
      <c r="M421" s="66"/>
      <c r="N421" s="71"/>
      <c r="O421" s="72" t="n">
        <f aca="false">N421</f>
        <v>0</v>
      </c>
      <c r="P421" s="5" t="n">
        <f aca="false">(D421*E421*N421)/1000000</f>
        <v>0</v>
      </c>
      <c r="Q421" s="72" t="n">
        <f aca="false">M421</f>
        <v>0</v>
      </c>
      <c r="R421" s="2" t="n">
        <f aca="false">F421*K421</f>
        <v>0</v>
      </c>
    </row>
    <row r="422" customFormat="false" ht="21" hidden="false" customHeight="true" outlineLevel="0" collapsed="false">
      <c r="A422" s="61" t="n">
        <v>297</v>
      </c>
      <c r="B422" s="62"/>
      <c r="C422" s="63"/>
      <c r="D422" s="64"/>
      <c r="E422" s="65"/>
      <c r="F422" s="66"/>
      <c r="G422" s="73"/>
      <c r="H422" s="67"/>
      <c r="I422" s="68"/>
      <c r="J422" s="69"/>
      <c r="K422" s="70"/>
      <c r="L422" s="66"/>
      <c r="M422" s="66"/>
      <c r="N422" s="71"/>
      <c r="O422" s="72" t="n">
        <f aca="false">N422</f>
        <v>0</v>
      </c>
      <c r="P422" s="5" t="n">
        <f aca="false">(D422*E422*N422)/1000000</f>
        <v>0</v>
      </c>
      <c r="Q422" s="72" t="n">
        <f aca="false">M422</f>
        <v>0</v>
      </c>
      <c r="R422" s="2" t="n">
        <f aca="false">F422*K422</f>
        <v>0</v>
      </c>
    </row>
    <row r="423" customFormat="false" ht="21" hidden="false" customHeight="true" outlineLevel="0" collapsed="false">
      <c r="A423" s="61" t="n">
        <v>298</v>
      </c>
      <c r="B423" s="62"/>
      <c r="C423" s="63"/>
      <c r="D423" s="64"/>
      <c r="E423" s="65"/>
      <c r="F423" s="66"/>
      <c r="G423" s="73"/>
      <c r="H423" s="67"/>
      <c r="I423" s="68"/>
      <c r="J423" s="69"/>
      <c r="K423" s="70"/>
      <c r="L423" s="66"/>
      <c r="M423" s="66"/>
      <c r="N423" s="71"/>
      <c r="O423" s="72" t="n">
        <f aca="false">N423</f>
        <v>0</v>
      </c>
      <c r="P423" s="5" t="n">
        <f aca="false">(D423*E423*N423)/1000000</f>
        <v>0</v>
      </c>
      <c r="Q423" s="72" t="n">
        <f aca="false">M423</f>
        <v>0</v>
      </c>
      <c r="R423" s="2" t="n">
        <f aca="false">F423*K423</f>
        <v>0</v>
      </c>
    </row>
    <row r="424" customFormat="false" ht="21" hidden="false" customHeight="true" outlineLevel="0" collapsed="false">
      <c r="A424" s="61" t="n">
        <v>299</v>
      </c>
      <c r="B424" s="62"/>
      <c r="C424" s="63"/>
      <c r="D424" s="64"/>
      <c r="E424" s="65"/>
      <c r="F424" s="66"/>
      <c r="G424" s="73"/>
      <c r="H424" s="67"/>
      <c r="I424" s="68"/>
      <c r="J424" s="69"/>
      <c r="K424" s="70"/>
      <c r="L424" s="66"/>
      <c r="M424" s="66"/>
      <c r="N424" s="71"/>
      <c r="O424" s="72" t="n">
        <f aca="false">N424</f>
        <v>0</v>
      </c>
      <c r="P424" s="5" t="n">
        <f aca="false">(D424*E424*N424)/1000000</f>
        <v>0</v>
      </c>
      <c r="Q424" s="72" t="n">
        <f aca="false">M424</f>
        <v>0</v>
      </c>
      <c r="R424" s="2" t="n">
        <f aca="false">F424*K424</f>
        <v>0</v>
      </c>
    </row>
    <row r="425" customFormat="false" ht="21" hidden="false" customHeight="true" outlineLevel="0" collapsed="false">
      <c r="A425" s="61" t="n">
        <v>300</v>
      </c>
      <c r="B425" s="62"/>
      <c r="C425" s="63"/>
      <c r="D425" s="64"/>
      <c r="E425" s="65"/>
      <c r="F425" s="66"/>
      <c r="G425" s="73"/>
      <c r="H425" s="67"/>
      <c r="I425" s="68"/>
      <c r="J425" s="69"/>
      <c r="K425" s="70"/>
      <c r="L425" s="66"/>
      <c r="M425" s="66"/>
      <c r="N425" s="71"/>
      <c r="O425" s="72" t="n">
        <f aca="false">N425</f>
        <v>0</v>
      </c>
      <c r="P425" s="5" t="n">
        <f aca="false">(D425*E425*N425)/1000000</f>
        <v>0</v>
      </c>
      <c r="Q425" s="72" t="n">
        <f aca="false">M425</f>
        <v>0</v>
      </c>
      <c r="R425" s="2" t="n">
        <f aca="false">F425*K425</f>
        <v>0</v>
      </c>
    </row>
    <row r="426" customFormat="false" ht="21" hidden="false" customHeight="true" outlineLevel="0" collapsed="false">
      <c r="A426" s="61" t="n">
        <v>301</v>
      </c>
      <c r="B426" s="62"/>
      <c r="C426" s="63"/>
      <c r="D426" s="64"/>
      <c r="E426" s="65"/>
      <c r="F426" s="66"/>
      <c r="G426" s="73"/>
      <c r="H426" s="67"/>
      <c r="I426" s="68"/>
      <c r="J426" s="69"/>
      <c r="K426" s="70"/>
      <c r="L426" s="66"/>
      <c r="M426" s="66"/>
      <c r="N426" s="71"/>
      <c r="O426" s="72" t="n">
        <f aca="false">N426</f>
        <v>0</v>
      </c>
      <c r="P426" s="5" t="n">
        <f aca="false">(D426*E426*N426)/1000000</f>
        <v>0</v>
      </c>
      <c r="Q426" s="72" t="n">
        <f aca="false">M426</f>
        <v>0</v>
      </c>
      <c r="R426" s="2" t="n">
        <f aca="false">F426*K426</f>
        <v>0</v>
      </c>
    </row>
    <row r="427" customFormat="false" ht="21" hidden="false" customHeight="true" outlineLevel="0" collapsed="false">
      <c r="A427" s="61" t="n">
        <v>302</v>
      </c>
      <c r="B427" s="62"/>
      <c r="C427" s="63"/>
      <c r="D427" s="64"/>
      <c r="E427" s="65"/>
      <c r="F427" s="66"/>
      <c r="G427" s="73"/>
      <c r="H427" s="67"/>
      <c r="I427" s="68"/>
      <c r="J427" s="69"/>
      <c r="K427" s="70"/>
      <c r="L427" s="66"/>
      <c r="M427" s="66"/>
      <c r="N427" s="71"/>
      <c r="O427" s="72" t="n">
        <f aca="false">N427</f>
        <v>0</v>
      </c>
      <c r="P427" s="5" t="n">
        <f aca="false">(D427*E427*N427)/1000000</f>
        <v>0</v>
      </c>
      <c r="Q427" s="72" t="n">
        <f aca="false">M427</f>
        <v>0</v>
      </c>
      <c r="R427" s="2" t="n">
        <f aca="false">F427*K427</f>
        <v>0</v>
      </c>
    </row>
    <row r="428" customFormat="false" ht="21" hidden="false" customHeight="true" outlineLevel="0" collapsed="false">
      <c r="A428" s="61" t="n">
        <v>303</v>
      </c>
      <c r="B428" s="62"/>
      <c r="C428" s="63"/>
      <c r="D428" s="64"/>
      <c r="E428" s="65"/>
      <c r="F428" s="66"/>
      <c r="G428" s="73"/>
      <c r="H428" s="67"/>
      <c r="I428" s="68"/>
      <c r="J428" s="69"/>
      <c r="K428" s="70"/>
      <c r="L428" s="66"/>
      <c r="M428" s="66"/>
      <c r="N428" s="71"/>
      <c r="O428" s="72" t="n">
        <f aca="false">N428</f>
        <v>0</v>
      </c>
      <c r="P428" s="5" t="n">
        <f aca="false">(D428*E428*N428)/1000000</f>
        <v>0</v>
      </c>
      <c r="Q428" s="72" t="n">
        <f aca="false">M428</f>
        <v>0</v>
      </c>
      <c r="R428" s="2" t="n">
        <f aca="false">F428*K428</f>
        <v>0</v>
      </c>
    </row>
    <row r="429" customFormat="false" ht="21" hidden="false" customHeight="true" outlineLevel="0" collapsed="false">
      <c r="A429" s="61" t="n">
        <v>304</v>
      </c>
      <c r="B429" s="62"/>
      <c r="C429" s="63"/>
      <c r="D429" s="64"/>
      <c r="E429" s="65"/>
      <c r="F429" s="66"/>
      <c r="G429" s="73"/>
      <c r="H429" s="67"/>
      <c r="I429" s="68"/>
      <c r="J429" s="69"/>
      <c r="K429" s="70"/>
      <c r="L429" s="66"/>
      <c r="M429" s="66"/>
      <c r="N429" s="71"/>
      <c r="O429" s="72" t="n">
        <f aca="false">N429</f>
        <v>0</v>
      </c>
      <c r="P429" s="5" t="n">
        <f aca="false">(D429*E429*N429)/1000000</f>
        <v>0</v>
      </c>
      <c r="Q429" s="72" t="n">
        <f aca="false">M429</f>
        <v>0</v>
      </c>
      <c r="R429" s="2" t="n">
        <f aca="false">F429*K429</f>
        <v>0</v>
      </c>
    </row>
    <row r="430" customFormat="false" ht="21" hidden="false" customHeight="true" outlineLevel="0" collapsed="false">
      <c r="A430" s="61" t="n">
        <v>305</v>
      </c>
      <c r="B430" s="62"/>
      <c r="C430" s="63"/>
      <c r="D430" s="64"/>
      <c r="E430" s="65"/>
      <c r="F430" s="66"/>
      <c r="G430" s="73"/>
      <c r="H430" s="67"/>
      <c r="I430" s="68"/>
      <c r="J430" s="69"/>
      <c r="K430" s="70"/>
      <c r="L430" s="66"/>
      <c r="M430" s="66"/>
      <c r="N430" s="71"/>
      <c r="O430" s="72" t="n">
        <f aca="false">N430</f>
        <v>0</v>
      </c>
      <c r="P430" s="5" t="n">
        <f aca="false">(D430*E430*N430)/1000000</f>
        <v>0</v>
      </c>
      <c r="Q430" s="72" t="n">
        <f aca="false">M430</f>
        <v>0</v>
      </c>
      <c r="R430" s="2" t="n">
        <f aca="false">F430*K430</f>
        <v>0</v>
      </c>
    </row>
    <row r="431" customFormat="false" ht="21" hidden="false" customHeight="true" outlineLevel="0" collapsed="false">
      <c r="A431" s="61" t="n">
        <v>306</v>
      </c>
      <c r="B431" s="62"/>
      <c r="C431" s="63"/>
      <c r="D431" s="64"/>
      <c r="E431" s="65"/>
      <c r="F431" s="66"/>
      <c r="G431" s="73"/>
      <c r="H431" s="67"/>
      <c r="I431" s="68"/>
      <c r="J431" s="69"/>
      <c r="K431" s="70"/>
      <c r="L431" s="66"/>
      <c r="M431" s="66"/>
      <c r="N431" s="71"/>
      <c r="O431" s="72" t="n">
        <f aca="false">N431</f>
        <v>0</v>
      </c>
      <c r="P431" s="5" t="n">
        <f aca="false">(D431*E431*N431)/1000000</f>
        <v>0</v>
      </c>
      <c r="Q431" s="72" t="n">
        <f aca="false">M431</f>
        <v>0</v>
      </c>
      <c r="R431" s="2" t="n">
        <f aca="false">F431*K431</f>
        <v>0</v>
      </c>
    </row>
    <row r="432" customFormat="false" ht="21" hidden="false" customHeight="true" outlineLevel="0" collapsed="false">
      <c r="A432" s="61" t="n">
        <v>307</v>
      </c>
      <c r="B432" s="62"/>
      <c r="C432" s="63"/>
      <c r="D432" s="64"/>
      <c r="E432" s="65"/>
      <c r="F432" s="66"/>
      <c r="G432" s="73"/>
      <c r="H432" s="67"/>
      <c r="I432" s="68"/>
      <c r="J432" s="69"/>
      <c r="K432" s="70"/>
      <c r="L432" s="66"/>
      <c r="M432" s="66"/>
      <c r="N432" s="71"/>
      <c r="O432" s="72" t="n">
        <f aca="false">N432</f>
        <v>0</v>
      </c>
      <c r="P432" s="5" t="n">
        <f aca="false">(D432*E432*N432)/1000000</f>
        <v>0</v>
      </c>
      <c r="Q432" s="72" t="n">
        <f aca="false">M432</f>
        <v>0</v>
      </c>
      <c r="R432" s="2" t="n">
        <f aca="false">F432*K432</f>
        <v>0</v>
      </c>
    </row>
    <row r="433" customFormat="false" ht="21" hidden="false" customHeight="true" outlineLevel="0" collapsed="false">
      <c r="A433" s="61" t="n">
        <v>308</v>
      </c>
      <c r="B433" s="62"/>
      <c r="C433" s="63"/>
      <c r="D433" s="64"/>
      <c r="E433" s="65"/>
      <c r="F433" s="66"/>
      <c r="G433" s="73"/>
      <c r="H433" s="67"/>
      <c r="I433" s="68"/>
      <c r="J433" s="69"/>
      <c r="K433" s="70"/>
      <c r="L433" s="66"/>
      <c r="M433" s="66"/>
      <c r="N433" s="71"/>
      <c r="O433" s="72" t="n">
        <f aca="false">N433</f>
        <v>0</v>
      </c>
      <c r="P433" s="5" t="n">
        <f aca="false">(D433*E433*N433)/1000000</f>
        <v>0</v>
      </c>
      <c r="Q433" s="72" t="n">
        <f aca="false">M433</f>
        <v>0</v>
      </c>
      <c r="R433" s="2" t="n">
        <f aca="false">F433*K433</f>
        <v>0</v>
      </c>
    </row>
    <row r="434" customFormat="false" ht="21" hidden="false" customHeight="true" outlineLevel="0" collapsed="false">
      <c r="A434" s="61" t="n">
        <v>309</v>
      </c>
      <c r="B434" s="62"/>
      <c r="C434" s="63"/>
      <c r="D434" s="64"/>
      <c r="E434" s="65"/>
      <c r="F434" s="66"/>
      <c r="G434" s="73"/>
      <c r="H434" s="67"/>
      <c r="I434" s="68"/>
      <c r="J434" s="69"/>
      <c r="K434" s="70"/>
      <c r="L434" s="66"/>
      <c r="M434" s="66"/>
      <c r="N434" s="71"/>
      <c r="O434" s="72" t="n">
        <f aca="false">N434</f>
        <v>0</v>
      </c>
      <c r="P434" s="5" t="n">
        <f aca="false">(D434*E434*N434)/1000000</f>
        <v>0</v>
      </c>
      <c r="Q434" s="72" t="n">
        <f aca="false">M434</f>
        <v>0</v>
      </c>
      <c r="R434" s="2" t="n">
        <f aca="false">F434*K434</f>
        <v>0</v>
      </c>
    </row>
    <row r="435" customFormat="false" ht="21" hidden="false" customHeight="true" outlineLevel="0" collapsed="false">
      <c r="A435" s="61" t="n">
        <v>310</v>
      </c>
      <c r="B435" s="62"/>
      <c r="C435" s="63"/>
      <c r="D435" s="64"/>
      <c r="E435" s="65"/>
      <c r="F435" s="66"/>
      <c r="G435" s="73"/>
      <c r="H435" s="67"/>
      <c r="I435" s="68"/>
      <c r="J435" s="69"/>
      <c r="K435" s="70"/>
      <c r="L435" s="66"/>
      <c r="M435" s="66"/>
      <c r="N435" s="71"/>
      <c r="O435" s="72" t="n">
        <f aca="false">N435</f>
        <v>0</v>
      </c>
      <c r="P435" s="5" t="n">
        <f aca="false">(D435*E435*N435)/1000000</f>
        <v>0</v>
      </c>
      <c r="Q435" s="72" t="n">
        <f aca="false">M435</f>
        <v>0</v>
      </c>
      <c r="R435" s="2" t="n">
        <f aca="false">F435*K435</f>
        <v>0</v>
      </c>
    </row>
    <row r="436" customFormat="false" ht="21" hidden="false" customHeight="true" outlineLevel="0" collapsed="false">
      <c r="A436" s="61" t="n">
        <v>311</v>
      </c>
      <c r="B436" s="62"/>
      <c r="C436" s="63"/>
      <c r="D436" s="64"/>
      <c r="E436" s="65"/>
      <c r="F436" s="66"/>
      <c r="G436" s="73"/>
      <c r="H436" s="67"/>
      <c r="I436" s="68"/>
      <c r="J436" s="69"/>
      <c r="K436" s="70"/>
      <c r="L436" s="66"/>
      <c r="M436" s="66"/>
      <c r="N436" s="71"/>
      <c r="O436" s="72" t="n">
        <f aca="false">N436</f>
        <v>0</v>
      </c>
      <c r="P436" s="5" t="n">
        <f aca="false">(D436*E436*N436)/1000000</f>
        <v>0</v>
      </c>
      <c r="Q436" s="72" t="n">
        <f aca="false">M436</f>
        <v>0</v>
      </c>
      <c r="R436" s="2" t="n">
        <f aca="false">F436*K436</f>
        <v>0</v>
      </c>
    </row>
    <row r="437" customFormat="false" ht="21" hidden="false" customHeight="true" outlineLevel="0" collapsed="false">
      <c r="A437" s="61" t="n">
        <v>312</v>
      </c>
      <c r="B437" s="62"/>
      <c r="C437" s="63"/>
      <c r="D437" s="64"/>
      <c r="E437" s="65"/>
      <c r="F437" s="66"/>
      <c r="G437" s="73"/>
      <c r="H437" s="67"/>
      <c r="I437" s="68"/>
      <c r="J437" s="69"/>
      <c r="K437" s="70"/>
      <c r="L437" s="66"/>
      <c r="M437" s="66"/>
      <c r="N437" s="71"/>
      <c r="O437" s="72" t="n">
        <f aca="false">N437</f>
        <v>0</v>
      </c>
      <c r="P437" s="5" t="n">
        <f aca="false">(D437*E437*N437)/1000000</f>
        <v>0</v>
      </c>
      <c r="Q437" s="72" t="n">
        <f aca="false">M437</f>
        <v>0</v>
      </c>
      <c r="R437" s="2" t="n">
        <f aca="false">F437*K437</f>
        <v>0</v>
      </c>
    </row>
    <row r="438" customFormat="false" ht="21" hidden="false" customHeight="true" outlineLevel="0" collapsed="false">
      <c r="A438" s="61" t="n">
        <v>313</v>
      </c>
      <c r="B438" s="62"/>
      <c r="C438" s="63"/>
      <c r="D438" s="64"/>
      <c r="E438" s="65"/>
      <c r="F438" s="66"/>
      <c r="G438" s="73"/>
      <c r="H438" s="67"/>
      <c r="I438" s="68"/>
      <c r="J438" s="69"/>
      <c r="K438" s="70"/>
      <c r="L438" s="66"/>
      <c r="M438" s="66"/>
      <c r="N438" s="71"/>
      <c r="O438" s="72" t="n">
        <f aca="false">N438</f>
        <v>0</v>
      </c>
      <c r="P438" s="5" t="n">
        <f aca="false">(D438*E438*N438)/1000000</f>
        <v>0</v>
      </c>
      <c r="Q438" s="72" t="n">
        <f aca="false">M438</f>
        <v>0</v>
      </c>
      <c r="R438" s="2" t="n">
        <f aca="false">F438*K438</f>
        <v>0</v>
      </c>
    </row>
    <row r="439" customFormat="false" ht="21" hidden="false" customHeight="true" outlineLevel="0" collapsed="false">
      <c r="A439" s="61" t="n">
        <v>314</v>
      </c>
      <c r="B439" s="62"/>
      <c r="C439" s="63"/>
      <c r="D439" s="64"/>
      <c r="E439" s="65"/>
      <c r="F439" s="66"/>
      <c r="G439" s="73"/>
      <c r="H439" s="67"/>
      <c r="I439" s="68"/>
      <c r="J439" s="69"/>
      <c r="K439" s="70"/>
      <c r="L439" s="66"/>
      <c r="M439" s="66"/>
      <c r="N439" s="71"/>
      <c r="O439" s="72" t="n">
        <f aca="false">N439</f>
        <v>0</v>
      </c>
      <c r="P439" s="5" t="n">
        <f aca="false">(D439*E439*N439)/1000000</f>
        <v>0</v>
      </c>
      <c r="Q439" s="72" t="n">
        <f aca="false">M439</f>
        <v>0</v>
      </c>
      <c r="R439" s="2" t="n">
        <f aca="false">F439*K439</f>
        <v>0</v>
      </c>
    </row>
    <row r="440" customFormat="false" ht="21" hidden="false" customHeight="true" outlineLevel="0" collapsed="false">
      <c r="A440" s="61" t="n">
        <v>315</v>
      </c>
      <c r="B440" s="62"/>
      <c r="C440" s="63"/>
      <c r="D440" s="64"/>
      <c r="E440" s="65"/>
      <c r="F440" s="66"/>
      <c r="G440" s="73"/>
      <c r="H440" s="67"/>
      <c r="I440" s="68"/>
      <c r="J440" s="69"/>
      <c r="K440" s="70"/>
      <c r="L440" s="66"/>
      <c r="M440" s="66"/>
      <c r="N440" s="71"/>
      <c r="O440" s="72" t="n">
        <f aca="false">N440</f>
        <v>0</v>
      </c>
      <c r="P440" s="5" t="n">
        <f aca="false">(D440*E440*N440)/1000000</f>
        <v>0</v>
      </c>
      <c r="Q440" s="72" t="n">
        <f aca="false">M440</f>
        <v>0</v>
      </c>
      <c r="R440" s="2" t="n">
        <f aca="false">F440*K440</f>
        <v>0</v>
      </c>
    </row>
    <row r="441" customFormat="false" ht="21" hidden="false" customHeight="true" outlineLevel="0" collapsed="false">
      <c r="A441" s="61" t="n">
        <v>316</v>
      </c>
      <c r="B441" s="62"/>
      <c r="C441" s="63"/>
      <c r="D441" s="64"/>
      <c r="E441" s="65"/>
      <c r="F441" s="66"/>
      <c r="G441" s="73"/>
      <c r="H441" s="67"/>
      <c r="I441" s="68"/>
      <c r="J441" s="69"/>
      <c r="K441" s="70"/>
      <c r="L441" s="66"/>
      <c r="M441" s="66"/>
      <c r="N441" s="71"/>
      <c r="O441" s="72" t="n">
        <f aca="false">N441</f>
        <v>0</v>
      </c>
      <c r="P441" s="5" t="n">
        <f aca="false">(D441*E441*N441)/1000000</f>
        <v>0</v>
      </c>
      <c r="Q441" s="72" t="n">
        <f aca="false">M441</f>
        <v>0</v>
      </c>
      <c r="R441" s="2" t="n">
        <f aca="false">F441*K441</f>
        <v>0</v>
      </c>
    </row>
    <row r="442" customFormat="false" ht="21" hidden="false" customHeight="true" outlineLevel="0" collapsed="false">
      <c r="A442" s="61" t="n">
        <v>317</v>
      </c>
      <c r="B442" s="62"/>
      <c r="C442" s="63"/>
      <c r="D442" s="64"/>
      <c r="E442" s="65"/>
      <c r="F442" s="66"/>
      <c r="G442" s="73"/>
      <c r="H442" s="67"/>
      <c r="I442" s="68"/>
      <c r="J442" s="69"/>
      <c r="K442" s="70"/>
      <c r="L442" s="66"/>
      <c r="M442" s="66"/>
      <c r="N442" s="71"/>
      <c r="O442" s="72" t="n">
        <f aca="false">N442</f>
        <v>0</v>
      </c>
      <c r="P442" s="5" t="n">
        <f aca="false">(D442*E442*N442)/1000000</f>
        <v>0</v>
      </c>
      <c r="Q442" s="72" t="n">
        <f aca="false">M442</f>
        <v>0</v>
      </c>
      <c r="R442" s="2" t="n">
        <f aca="false">F442*K442</f>
        <v>0</v>
      </c>
    </row>
    <row r="443" customFormat="false" ht="21" hidden="false" customHeight="true" outlineLevel="0" collapsed="false">
      <c r="A443" s="61" t="n">
        <v>318</v>
      </c>
      <c r="B443" s="62"/>
      <c r="C443" s="63"/>
      <c r="D443" s="64"/>
      <c r="E443" s="65"/>
      <c r="F443" s="66"/>
      <c r="G443" s="73"/>
      <c r="H443" s="67"/>
      <c r="I443" s="68"/>
      <c r="J443" s="69"/>
      <c r="K443" s="70"/>
      <c r="L443" s="66"/>
      <c r="M443" s="66"/>
      <c r="N443" s="71"/>
      <c r="O443" s="72" t="n">
        <f aca="false">N443</f>
        <v>0</v>
      </c>
      <c r="P443" s="5" t="n">
        <f aca="false">(D443*E443*N443)/1000000</f>
        <v>0</v>
      </c>
      <c r="Q443" s="72" t="n">
        <f aca="false">M443</f>
        <v>0</v>
      </c>
      <c r="R443" s="2" t="n">
        <f aca="false">F443*K443</f>
        <v>0</v>
      </c>
    </row>
    <row r="444" customFormat="false" ht="21" hidden="false" customHeight="true" outlineLevel="0" collapsed="false">
      <c r="A444" s="61" t="n">
        <v>319</v>
      </c>
      <c r="B444" s="62"/>
      <c r="C444" s="63"/>
      <c r="D444" s="64"/>
      <c r="E444" s="65"/>
      <c r="F444" s="66"/>
      <c r="G444" s="73"/>
      <c r="H444" s="67"/>
      <c r="I444" s="68"/>
      <c r="J444" s="69"/>
      <c r="K444" s="70"/>
      <c r="L444" s="66"/>
      <c r="M444" s="66"/>
      <c r="N444" s="71"/>
      <c r="O444" s="72" t="n">
        <f aca="false">N444</f>
        <v>0</v>
      </c>
      <c r="P444" s="5" t="n">
        <f aca="false">(D444*E444*N444)/1000000</f>
        <v>0</v>
      </c>
      <c r="Q444" s="72" t="n">
        <f aca="false">M444</f>
        <v>0</v>
      </c>
      <c r="R444" s="2" t="n">
        <f aca="false">F444*K444</f>
        <v>0</v>
      </c>
    </row>
    <row r="445" customFormat="false" ht="21" hidden="false" customHeight="true" outlineLevel="0" collapsed="false">
      <c r="A445" s="61" t="n">
        <v>320</v>
      </c>
      <c r="B445" s="62"/>
      <c r="C445" s="63"/>
      <c r="D445" s="64"/>
      <c r="E445" s="65"/>
      <c r="F445" s="66"/>
      <c r="G445" s="73"/>
      <c r="H445" s="67"/>
      <c r="I445" s="68"/>
      <c r="J445" s="69"/>
      <c r="K445" s="70"/>
      <c r="L445" s="66"/>
      <c r="M445" s="66"/>
      <c r="N445" s="71"/>
      <c r="O445" s="72" t="n">
        <f aca="false">N445</f>
        <v>0</v>
      </c>
      <c r="P445" s="5" t="n">
        <f aca="false">(D445*E445*N445)/1000000</f>
        <v>0</v>
      </c>
      <c r="Q445" s="72" t="n">
        <f aca="false">M445</f>
        <v>0</v>
      </c>
      <c r="R445" s="2" t="n">
        <f aca="false">F445*K445</f>
        <v>0</v>
      </c>
    </row>
    <row r="446" customFormat="false" ht="21" hidden="false" customHeight="true" outlineLevel="0" collapsed="false">
      <c r="A446" s="61" t="n">
        <v>321</v>
      </c>
      <c r="B446" s="62"/>
      <c r="C446" s="63"/>
      <c r="D446" s="64"/>
      <c r="E446" s="65"/>
      <c r="F446" s="66"/>
      <c r="G446" s="73"/>
      <c r="H446" s="67"/>
      <c r="I446" s="68"/>
      <c r="J446" s="69"/>
      <c r="K446" s="70"/>
      <c r="L446" s="66"/>
      <c r="M446" s="66"/>
      <c r="N446" s="71"/>
      <c r="O446" s="72" t="n">
        <f aca="false">N446</f>
        <v>0</v>
      </c>
      <c r="P446" s="5" t="n">
        <f aca="false">(D446*E446*N446)/1000000</f>
        <v>0</v>
      </c>
      <c r="Q446" s="72" t="n">
        <f aca="false">M446</f>
        <v>0</v>
      </c>
      <c r="R446" s="2" t="n">
        <f aca="false">F446*K446</f>
        <v>0</v>
      </c>
    </row>
    <row r="447" customFormat="false" ht="21" hidden="false" customHeight="true" outlineLevel="0" collapsed="false">
      <c r="A447" s="61" t="n">
        <v>322</v>
      </c>
      <c r="B447" s="62"/>
      <c r="C447" s="63"/>
      <c r="D447" s="64"/>
      <c r="E447" s="65"/>
      <c r="F447" s="66"/>
      <c r="G447" s="73"/>
      <c r="H447" s="67"/>
      <c r="I447" s="68"/>
      <c r="J447" s="69"/>
      <c r="K447" s="70"/>
      <c r="L447" s="66"/>
      <c r="M447" s="66"/>
      <c r="N447" s="71"/>
      <c r="O447" s="72" t="n">
        <f aca="false">N447</f>
        <v>0</v>
      </c>
      <c r="P447" s="5" t="n">
        <f aca="false">(D447*E447*N447)/1000000</f>
        <v>0</v>
      </c>
      <c r="Q447" s="72" t="n">
        <f aca="false">M447</f>
        <v>0</v>
      </c>
      <c r="R447" s="2" t="n">
        <f aca="false">F447*K447</f>
        <v>0</v>
      </c>
    </row>
    <row r="448" customFormat="false" ht="21" hidden="false" customHeight="true" outlineLevel="0" collapsed="false">
      <c r="A448" s="61" t="n">
        <v>323</v>
      </c>
      <c r="B448" s="62"/>
      <c r="C448" s="63"/>
      <c r="D448" s="64"/>
      <c r="E448" s="65"/>
      <c r="F448" s="66"/>
      <c r="G448" s="73"/>
      <c r="H448" s="67"/>
      <c r="I448" s="68"/>
      <c r="J448" s="69"/>
      <c r="K448" s="70"/>
      <c r="L448" s="66"/>
      <c r="M448" s="66"/>
      <c r="N448" s="71"/>
      <c r="O448" s="72" t="n">
        <f aca="false">N448</f>
        <v>0</v>
      </c>
      <c r="P448" s="5" t="n">
        <f aca="false">(D448*E448*N448)/1000000</f>
        <v>0</v>
      </c>
      <c r="Q448" s="72" t="n">
        <f aca="false">M448</f>
        <v>0</v>
      </c>
      <c r="R448" s="2" t="n">
        <f aca="false">F448*K448</f>
        <v>0</v>
      </c>
    </row>
    <row r="449" customFormat="false" ht="21" hidden="false" customHeight="true" outlineLevel="0" collapsed="false">
      <c r="A449" s="61" t="n">
        <v>324</v>
      </c>
      <c r="B449" s="62"/>
      <c r="C449" s="63"/>
      <c r="D449" s="64"/>
      <c r="E449" s="65"/>
      <c r="F449" s="66"/>
      <c r="G449" s="73"/>
      <c r="H449" s="67"/>
      <c r="I449" s="68"/>
      <c r="J449" s="69"/>
      <c r="K449" s="70"/>
      <c r="L449" s="66"/>
      <c r="M449" s="66"/>
      <c r="N449" s="71"/>
      <c r="O449" s="72" t="n">
        <f aca="false">N449</f>
        <v>0</v>
      </c>
      <c r="P449" s="5" t="n">
        <f aca="false">(D449*E449*N449)/1000000</f>
        <v>0</v>
      </c>
      <c r="Q449" s="72" t="n">
        <f aca="false">M449</f>
        <v>0</v>
      </c>
      <c r="R449" s="2" t="n">
        <f aca="false">F449*K449</f>
        <v>0</v>
      </c>
    </row>
    <row r="450" customFormat="false" ht="21" hidden="false" customHeight="true" outlineLevel="0" collapsed="false">
      <c r="A450" s="61" t="n">
        <v>325</v>
      </c>
      <c r="B450" s="62"/>
      <c r="C450" s="63"/>
      <c r="D450" s="64"/>
      <c r="E450" s="65"/>
      <c r="F450" s="66"/>
      <c r="G450" s="73"/>
      <c r="H450" s="67"/>
      <c r="I450" s="68"/>
      <c r="J450" s="69"/>
      <c r="K450" s="70"/>
      <c r="L450" s="66"/>
      <c r="M450" s="66"/>
      <c r="N450" s="71"/>
      <c r="O450" s="72" t="n">
        <f aca="false">N450</f>
        <v>0</v>
      </c>
      <c r="P450" s="5" t="n">
        <f aca="false">(D450*E450*N450)/1000000</f>
        <v>0</v>
      </c>
      <c r="Q450" s="72" t="n">
        <f aca="false">M450</f>
        <v>0</v>
      </c>
      <c r="R450" s="2" t="n">
        <f aca="false">F450*K450</f>
        <v>0</v>
      </c>
    </row>
    <row r="451" customFormat="false" ht="21" hidden="false" customHeight="true" outlineLevel="0" collapsed="false">
      <c r="A451" s="61" t="n">
        <v>326</v>
      </c>
      <c r="B451" s="62"/>
      <c r="C451" s="63"/>
      <c r="D451" s="64"/>
      <c r="E451" s="65"/>
      <c r="F451" s="66"/>
      <c r="G451" s="73"/>
      <c r="H451" s="67"/>
      <c r="I451" s="68"/>
      <c r="J451" s="69"/>
      <c r="K451" s="70"/>
      <c r="L451" s="66"/>
      <c r="M451" s="66"/>
      <c r="N451" s="71"/>
      <c r="O451" s="72" t="n">
        <f aca="false">N451</f>
        <v>0</v>
      </c>
      <c r="P451" s="5" t="n">
        <f aca="false">(D451*E451*N451)/1000000</f>
        <v>0</v>
      </c>
      <c r="Q451" s="72" t="n">
        <f aca="false">M451</f>
        <v>0</v>
      </c>
      <c r="R451" s="2" t="n">
        <f aca="false">F451*K451</f>
        <v>0</v>
      </c>
    </row>
    <row r="452" customFormat="false" ht="21" hidden="false" customHeight="true" outlineLevel="0" collapsed="false">
      <c r="A452" s="61" t="n">
        <v>327</v>
      </c>
      <c r="B452" s="62"/>
      <c r="C452" s="63"/>
      <c r="D452" s="64"/>
      <c r="E452" s="65"/>
      <c r="F452" s="66"/>
      <c r="G452" s="73"/>
      <c r="H452" s="67"/>
      <c r="I452" s="68"/>
      <c r="J452" s="69"/>
      <c r="K452" s="70"/>
      <c r="L452" s="66"/>
      <c r="M452" s="66"/>
      <c r="N452" s="71"/>
      <c r="O452" s="72" t="n">
        <f aca="false">N452</f>
        <v>0</v>
      </c>
      <c r="P452" s="5" t="n">
        <f aca="false">(D452*E452*N452)/1000000</f>
        <v>0</v>
      </c>
      <c r="Q452" s="72" t="n">
        <f aca="false">M452</f>
        <v>0</v>
      </c>
      <c r="R452" s="2" t="n">
        <f aca="false">F452*K452</f>
        <v>0</v>
      </c>
    </row>
    <row r="453" customFormat="false" ht="21" hidden="false" customHeight="true" outlineLevel="0" collapsed="false">
      <c r="A453" s="61" t="n">
        <v>328</v>
      </c>
      <c r="B453" s="62"/>
      <c r="C453" s="63"/>
      <c r="D453" s="64"/>
      <c r="E453" s="65"/>
      <c r="F453" s="66"/>
      <c r="G453" s="73"/>
      <c r="H453" s="67"/>
      <c r="I453" s="68"/>
      <c r="J453" s="69"/>
      <c r="K453" s="70"/>
      <c r="L453" s="66"/>
      <c r="M453" s="66"/>
      <c r="N453" s="71"/>
      <c r="O453" s="72" t="n">
        <f aca="false">N453</f>
        <v>0</v>
      </c>
      <c r="P453" s="5" t="n">
        <f aca="false">(D453*E453*N453)/1000000</f>
        <v>0</v>
      </c>
      <c r="Q453" s="72" t="n">
        <f aca="false">M453</f>
        <v>0</v>
      </c>
      <c r="R453" s="2" t="n">
        <f aca="false">F453*K453</f>
        <v>0</v>
      </c>
    </row>
    <row r="454" customFormat="false" ht="21" hidden="false" customHeight="true" outlineLevel="0" collapsed="false">
      <c r="A454" s="61" t="n">
        <v>329</v>
      </c>
      <c r="B454" s="62"/>
      <c r="C454" s="63"/>
      <c r="D454" s="64"/>
      <c r="E454" s="65"/>
      <c r="F454" s="66"/>
      <c r="G454" s="73"/>
      <c r="H454" s="67"/>
      <c r="I454" s="68"/>
      <c r="J454" s="69"/>
      <c r="K454" s="70"/>
      <c r="L454" s="66"/>
      <c r="M454" s="66"/>
      <c r="N454" s="71"/>
      <c r="O454" s="72" t="n">
        <f aca="false">N454</f>
        <v>0</v>
      </c>
      <c r="P454" s="5" t="n">
        <f aca="false">(D454*E454*N454)/1000000</f>
        <v>0</v>
      </c>
      <c r="Q454" s="72" t="n">
        <f aca="false">M454</f>
        <v>0</v>
      </c>
      <c r="R454" s="2" t="n">
        <f aca="false">F454*K454</f>
        <v>0</v>
      </c>
    </row>
    <row r="455" customFormat="false" ht="21" hidden="false" customHeight="true" outlineLevel="0" collapsed="false">
      <c r="A455" s="74" t="n">
        <v>330</v>
      </c>
      <c r="B455" s="75"/>
      <c r="C455" s="76"/>
      <c r="D455" s="64"/>
      <c r="E455" s="77"/>
      <c r="F455" s="78"/>
      <c r="G455" s="79"/>
      <c r="H455" s="80"/>
      <c r="I455" s="81"/>
      <c r="J455" s="82"/>
      <c r="K455" s="83"/>
      <c r="L455" s="66"/>
      <c r="M455" s="78"/>
      <c r="N455" s="84"/>
      <c r="O455" s="72" t="n">
        <f aca="false">N455</f>
        <v>0</v>
      </c>
      <c r="P455" s="5" t="n">
        <f aca="false">(D455*E455*N455)/1000000</f>
        <v>0</v>
      </c>
      <c r="Q455" s="72" t="n">
        <f aca="false">M455</f>
        <v>0</v>
      </c>
      <c r="R455" s="2" t="n">
        <f aca="false">F455*K455</f>
        <v>0</v>
      </c>
    </row>
  </sheetData>
  <sheetProtection algorithmName="SHA-512" hashValue="zhyDDl318gKi0D6a9y32ZucMWYQ8Xk9uLg9xf05hy3mrNuaKBGzmFzlgiLiBeprYullmQZka2pKqNauSL2qWmQ==" saltValue="5dswXmJYxoK0/92cj2JrZw==" spinCount="100000" sheet="true" objects="true" scenarios="true" formatCells="false" selectLockedCells="true" sort="false"/>
  <mergeCells count="38">
    <mergeCell ref="A1:R1"/>
    <mergeCell ref="A2:B2"/>
    <mergeCell ref="C2:D2"/>
    <mergeCell ref="E2:F2"/>
    <mergeCell ref="G2:H2"/>
    <mergeCell ref="J2:N2"/>
    <mergeCell ref="A3:B3"/>
    <mergeCell ref="C3:D3"/>
    <mergeCell ref="E3:F3"/>
    <mergeCell ref="G3:H3"/>
    <mergeCell ref="J3:N3"/>
    <mergeCell ref="C4:D4"/>
    <mergeCell ref="E4:F4"/>
    <mergeCell ref="G4:H4"/>
    <mergeCell ref="J4:N4"/>
    <mergeCell ref="A5:B5"/>
    <mergeCell ref="C5:D5"/>
    <mergeCell ref="E5:F5"/>
    <mergeCell ref="G5:H5"/>
    <mergeCell ref="J5:N6"/>
    <mergeCell ref="A6:B6"/>
    <mergeCell ref="C6:D6"/>
    <mergeCell ref="E6:F6"/>
    <mergeCell ref="G6:H6"/>
    <mergeCell ref="A7:N7"/>
    <mergeCell ref="A8:A11"/>
    <mergeCell ref="B8:F8"/>
    <mergeCell ref="G8:J8"/>
    <mergeCell ref="K8:N8"/>
    <mergeCell ref="B9:B11"/>
    <mergeCell ref="C9:C11"/>
    <mergeCell ref="G9:H9"/>
    <mergeCell ref="I9:J9"/>
    <mergeCell ref="K9:L9"/>
    <mergeCell ref="K10:K11"/>
    <mergeCell ref="L10:L11"/>
    <mergeCell ref="M10:M11"/>
    <mergeCell ref="N10:N11"/>
  </mergeCells>
  <dataValidations count="28">
    <dataValidation allowBlank="true" errorStyle="stop" operator="between" prompt="Enter number of hinge-holes per door" promptTitle="Hinge Holes" showDropDown="false" showErrorMessage="true" showInputMessage="false" sqref="K127:K455" type="none">
      <formula1>0</formula1>
      <formula2>0</formula2>
    </dataValidation>
    <dataValidation allowBlank="true" errorStyle="stop" operator="between" prompt="Enter how many of the doors need to be made into lattices" promptTitle="Lattice" showDropDown="false" showErrorMessage="true" showInputMessage="false" sqref="N127:N455" type="none">
      <formula1>0</formula1>
      <formula2>0</formula2>
    </dataValidation>
    <dataValidation allowBlank="true" errorStyle="stop" operator="between" prompt="Enter number of hinge-holes per door" promptTitle="Hinge Holes" showDropDown="false" showErrorMessage="true" showInputMessage="true" sqref="K126" type="none">
      <formula1>0</formula1>
      <formula2>0</formula2>
    </dataValidation>
    <dataValidation allowBlank="true" errorStyle="stop" operator="between" prompt="Quantity of Doors or Panels" promptTitle="Quantity" showDropDown="false" showErrorMessage="true" showInputMessage="true" sqref="F126" type="none">
      <formula1>0</formula1>
      <formula2>0</formula2>
    </dataValidation>
    <dataValidation allowBlank="true" errorStyle="stop" operator="between" prompt="Enter how many of the doors need to be made into lattices" promptTitle="Lattice" showDropDown="false" showErrorMessage="true" showInputMessage="true" sqref="N126" type="none">
      <formula1>0</formula1>
      <formula2>0</formula2>
    </dataValidation>
    <dataValidation allowBlank="true" errorStyle="stop" operator="between" prompt="This is just a tool to remind you of exact colour wording to facilitate MaxCut import!!" promptTitle="Edge Colour Abbreviations" showDropDown="false" showErrorMessage="true" showInputMessage="false" sqref="G11 G13 G69:G125" type="none">
      <formula1>0</formula1>
      <formula2>0</formula2>
    </dataValidation>
    <dataValidation allowBlank="true" errorStyle="stop" operator="between" prompt="Enter how many of the doors need to have glass cut outs&#10;" promptTitle="Glass Cut Out" showDropDown="false" showErrorMessage="true" showInputMessage="true" sqref="M126" type="none">
      <formula1>0</formula1>
      <formula2>0</formula2>
    </dataValidation>
    <dataValidation allowBlank="true" errorStyle="stop" operator="between" prompt="Not neccesary, however this will help to identify your panels and doors.  Some examples: Door, Kick Plate, Corner unit, Kitchen, Main Bedroom etc.)" promptTitle="Name of Panel" showDropDown="false" showErrorMessage="true" showInputMessage="true" sqref="B126" type="none">
      <formula1>0</formula1>
      <formula2>0</formula2>
    </dataValidation>
    <dataValidation allowBlank="true" error="This cell must be blank or have the correct thickness or width in case of 32mm" errorStyle="stop" errorTitle="Wrong Thickness or Width" operator="between" prompt="Please enter the thickness of the edging.  there is a drop down list here for options. In the case of 32mm wide edging choose 32mm." promptTitle="Enter Size of Edging" showDropDown="false" showErrorMessage="true" showInputMessage="true" sqref="H126" type="list">
      <formula1>"0.4mm,0.6mm,1mm,1.3mm,1.5mm,2mm,32mm"</formula1>
      <formula2>0</formula2>
    </dataValidation>
    <dataValidation allowBlank="true" errorStyle="stop" operator="between" prompt="Please enter the quote number as the Job Reference!" promptTitle="Job Reference" showDropDown="false" showErrorMessage="true" showInputMessage="true" sqref="G6" type="none">
      <formula1>0</formula1>
      <formula2>0</formula2>
    </dataValidation>
    <dataValidation allowBlank="true" errorStyle="stop" operator="between" showDropDown="false" showErrorMessage="true" showInputMessage="false" sqref="O9:R11 B127:B455" type="none">
      <formula1>0</formula1>
      <formula2>0</formula2>
    </dataValidation>
    <dataValidation allowBlank="true" errorStyle="stop" operator="between" prompt="There is a drop down list here for all abbreviations of Melamine Chipboard Colours and Finish. If however you want another type of board please specify colour and material." promptTitle="Board Description" showDropDown="false" showErrorMessage="false" showInputMessage="false" sqref="C127:C147 C149:C455" type="list">
      <formula1>Boards</formula1>
      <formula2>0</formula2>
    </dataValidation>
    <dataValidation allowBlank="true" errorStyle="stop" operator="between" prompt="Quantity of Panels" promptTitle="Quantity" showDropDown="false" showErrorMessage="true" showInputMessage="false" sqref="F127:F455" type="none">
      <formula1>0</formula1>
      <formula2>0</formula2>
    </dataValidation>
    <dataValidation allowBlank="true" errorStyle="stop" operator="between" prompt="There is a drop down list here for all abbreviations of Edging Colours. If however you want another type of Edge Colour please indicate colour and material." promptTitle="Edging Description" showDropDown="false" showErrorMessage="false" showInputMessage="false" sqref="G127:G455" type="list">
      <formula1>Edge</formula1>
      <formula2>0</formula2>
    </dataValidation>
    <dataValidation allowBlank="true" error="This cell must be blank or have the correct thickness or width in case of 32mm" errorStyle="stop" errorTitle="Wrong Thickness or Width" operator="between" prompt="Please enter the thickness of the edging.  there is a drop down list here for options. In the case of 32mm wide edging choose 32mm." promptTitle="Enter Size of Edging" showDropDown="false" showErrorMessage="true" showInputMessage="false" sqref="H127:H455" type="list">
      <formula1>"0.4mm,0.6mm,1mm,1.3mm,1.5mm,2mm,32mm"</formula1>
      <formula2>0</formula2>
    </dataValidation>
    <dataValidation allowBlank="true" error="This cell must be blank or contain either 1 or 2 as an entry" errorStyle="stop" errorTitle="Wrong amount of sides" operator="between" prompt="Please enter either 1 or 2 for amount of sides to be edged along the Length (Height) or leave blank." promptTitle="Length sides to be edged" showDropDown="false" showErrorMessage="true" showInputMessage="false" sqref="I127:I455" type="list">
      <formula1>"1,2"</formula1>
      <formula2>0</formula2>
    </dataValidation>
    <dataValidation allowBlank="true" error="This cell must be blank or contain either 1 or 2 as an entry" errorStyle="stop" errorTitle="Wrong amount of sides" operator="between" prompt="Please enter either 1 or 2 for amount of sides to be edged along the Width or leave blank." promptTitle="Width sides to be edged" showDropDown="false" showErrorMessage="true" showInputMessage="false" sqref="J127:J455" type="list">
      <formula1>"1,2"</formula1>
      <formula2>0</formula2>
    </dataValidation>
    <dataValidation allowBlank="true" errorStyle="stop" operator="between" prompt="Enter how many of the doors need to have glass cut outs&#10;" promptTitle="Glass Cut Out" showDropDown="false" showErrorMessage="true" showInputMessage="false" sqref="M127:M455" type="none">
      <formula1>0</formula1>
      <formula2>0</formula2>
    </dataValidation>
    <dataValidation allowBlank="true" errorStyle="stop" operator="between" prompt="Width in millimetres:&#10;eg: 600&#10;&#10;NB!!! The size you indicate here will be the finished size with the edging included - not cut size!!!" promptTitle="Width" showDropDown="false" showErrorMessage="true" showInputMessage="false" sqref="E127:E455" type="whole">
      <formula1>30</formula1>
      <formula2>2000</formula2>
    </dataValidation>
    <dataValidation allowBlank="true" error="input: length or width" errorStyle="stop" errorTitle="Input length or width" operator="between" prompt="Please enter either length (Height) or width as place where hinge-holes will be drilled!!&#10;NB!!!  Remember that the Length is not neccesarily the longer side, as in the case of drawers!!!" promptTitle="Input: length or width" showDropDown="false" showErrorMessage="false" showInputMessage="false" sqref="L127:L455" type="list">
      <formula1>"L,W"</formula1>
      <formula2>0</formula2>
    </dataValidation>
    <dataValidation allowBlank="true" errorStyle="stop" operator="between" prompt="Length or Height in millimetres:&#10;eg: 900&#10;&#10;NB!!! The grain always follows the length/height!!! except in some rare cases.&#10;&#10;NB!!! The size you indicate here will be the finished size with the edging included - not cut size!!!" promptTitle="Length or Height" showDropDown="false" showErrorMessage="true" showInputMessage="false" sqref="D127:D455" type="whole">
      <formula1>30</formula1>
      <formula2>3600</formula2>
    </dataValidation>
    <dataValidation allowBlank="true" errorStyle="stop" operator="between" prompt="Length or Height in millimetres:&#10;eg: 900&#10;&#10;NB!!! The grain always follows the length/height!!! except in some rare cases.&#10;&#10;NB!!! The size you indicate here will be the finished size with the edging included - not cut size!!!" promptTitle="Length or Height" showDropDown="false" showErrorMessage="true" showInputMessage="false" sqref="D126" type="whole">
      <formula1>30</formula1>
      <formula2>3600</formula2>
    </dataValidation>
    <dataValidation allowBlank="true" errorStyle="stop" operator="between" prompt="There is a drop down list here for all abbreviations of Melamine Chipboard Colours and Finish. If however you want another type of board please specify colour and material." promptTitle="Board Description" showDropDown="false" showErrorMessage="false" showInputMessage="false" sqref="C126" type="list">
      <formula1>Boards</formula1>
      <formula2>0</formula2>
    </dataValidation>
    <dataValidation allowBlank="true" errorStyle="stop" operator="between" prompt="Width in millimetres:&#10;eg: 600&#10;&#10;NB!!! The size you indicate here will be the finished size with the edging included - not cut size!!!" promptTitle="Width" showDropDown="false" showErrorMessage="true" showInputMessage="false" sqref="E126" type="whole">
      <formula1>30</formula1>
      <formula2>2000</formula2>
    </dataValidation>
    <dataValidation allowBlank="true" errorStyle="stop" operator="between" prompt="There is a drop down list here for all abbreviations of Edging Colours. If however you want another type of Edge Colour please indicate colour and material." promptTitle="Edging Description" showDropDown="false" showErrorMessage="false" showInputMessage="false" sqref="G126" type="list">
      <formula1>Edge</formula1>
      <formula2>0</formula2>
    </dataValidation>
    <dataValidation allowBlank="true" error="This cell must be blank or contain either 1 or 2 as an entry" errorStyle="stop" errorTitle="Wrong amount of sides" operator="between" prompt="Please enter either 1 or 2 for amount of sides to be edged along the Length (Height) or leave blank." promptTitle="Length sides to be edged" showDropDown="false" showErrorMessage="true" showInputMessage="false" sqref="I126" type="list">
      <formula1>"1,2"</formula1>
      <formula2>0</formula2>
    </dataValidation>
    <dataValidation allowBlank="true" error="This cell must be blank or contain either 1 or 2 as an entry" errorStyle="stop" errorTitle="Wrong amount of sides" operator="between" prompt="Please enter either 1 or 2 for amount of sides to be edged along the Width or leave blank." promptTitle="Width sides to be edged" showDropDown="false" showErrorMessage="true" showInputMessage="false" sqref="J126" type="list">
      <formula1>"1,2"</formula1>
      <formula2>0</formula2>
    </dataValidation>
    <dataValidation allowBlank="true" error="input: length or width" errorStyle="stop" errorTitle="Input length or width" operator="between" prompt="Please enter either length (Height) or width as place where hinge-holes will be drilled!!&#10;NB!!!  Remember that the Length is not neccesarily the longer side, as in the case of drawers!!!" promptTitle="Input: length or width" showDropDown="false" showErrorMessage="false" showInputMessage="false" sqref="L126" type="list">
      <formula1>"L,W"</formula1>
      <formula2>0</formula2>
    </dataValidation>
  </dataValidations>
  <printOptions headings="false" gridLines="false" gridLinesSet="true" horizontalCentered="false" verticalCentered="false"/>
  <pageMargins left="0.590277777777778" right="0.315277777777778" top="0.984027777777778" bottom="0.7875" header="0.315277777777778" footer="0.315277777777778"/>
  <pageSetup paperSize="9" scale="100" fitToWidth="1" fitToHeight="10" pageOrder="downThenOver" orientation="portrait" blackAndWhite="false" draft="false" cellComments="none" horizontalDpi="300" verticalDpi="300" copies="1"/>
  <headerFooter differentFirst="false" differentOddEven="false">
    <oddHeader>&amp;R&amp;9Tel¹: 012 804 6308 - Tel²: 012 804 1561
Fax: 086 561 7966 - sales@woodmerx.co.za 
www.woodmerx.co.za
Corner Dykor and Moreleta, Silverton, PTA</oddHeader>
    <oddFooter>&amp;L&amp;8Only hand written changes to order
will be accepted.&amp;C&amp;8No cancellations or changes will accepted
 once in production.&amp;R&amp;8________________________________________
Signature of person confirming cutting list&amp;9.</oddFooter>
  </headerFooter>
  <rowBreaks count="7" manualBreakCount="7">
    <brk id="147" man="true" max="16383" min="0"/>
    <brk id="179" man="true" max="16383" min="0"/>
    <brk id="211" man="true" max="16383" min="0"/>
    <brk id="243" man="true" max="16383" min="0"/>
    <brk id="275" man="true" max="16383" min="0"/>
    <brk id="307" man="true" max="16383" min="0"/>
    <brk id="339" man="true" max="16383" min="0"/>
  </rowBreaks>
  <colBreaks count="1" manualBreakCount="1">
    <brk id="18" man="true" max="65535" min="0"/>
  </colBreaks>
  <drawing r:id="rId1"/>
  <tableParts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24.15"/>
  </cols>
  <sheetData>
    <row r="1" customFormat="false" ht="15" hidden="false" customHeight="false" outlineLevel="0" collapsed="false">
      <c r="A1" s="193" t="s">
        <v>595</v>
      </c>
    </row>
    <row r="2" customFormat="false" ht="15" hidden="false" customHeight="false" outlineLevel="0" collapsed="false">
      <c r="A2" s="194" t="s">
        <v>596</v>
      </c>
    </row>
    <row r="3" customFormat="false" ht="15" hidden="false" customHeight="false" outlineLevel="0" collapsed="false">
      <c r="A3" s="0" t="s">
        <v>597</v>
      </c>
    </row>
    <row r="4" customFormat="false" ht="15" hidden="false" customHeight="false" outlineLevel="0" collapsed="false">
      <c r="A4" s="0" t="s">
        <v>598</v>
      </c>
    </row>
    <row r="5" customFormat="false" ht="15" hidden="false" customHeight="false" outlineLevel="0" collapsed="false">
      <c r="A5" s="0" t="s">
        <v>599</v>
      </c>
    </row>
    <row r="6" customFormat="false" ht="15" hidden="false" customHeight="false" outlineLevel="0" collapsed="false">
      <c r="A6" s="0" t="s">
        <v>600</v>
      </c>
    </row>
    <row r="7" customFormat="false" ht="15" hidden="false" customHeight="false" outlineLevel="0" collapsed="false">
      <c r="A7" s="0" t="s">
        <v>601</v>
      </c>
    </row>
    <row r="8" customFormat="false" ht="15" hidden="false" customHeight="false" outlineLevel="0" collapsed="false">
      <c r="A8" s="0" t="s">
        <v>602</v>
      </c>
    </row>
    <row r="9" customFormat="false" ht="15" hidden="false" customHeight="false" outlineLevel="0" collapsed="false">
      <c r="A9" s="0" t="s">
        <v>603</v>
      </c>
    </row>
    <row r="10" customFormat="false" ht="15" hidden="false" customHeight="false" outlineLevel="0" collapsed="false">
      <c r="A10" s="0" t="s">
        <v>604</v>
      </c>
    </row>
  </sheetData>
  <sheetProtection algorithmName="SHA-512" hashValue="BdhpOGEBgNYhPEWEUAf6CRxQgbGmYnNEF3D2wIbTWrz2Z1kwa4u+XKNuc3jqu+V+Q9bXXMzmktvoCFtq5OwyUQ==" saltValue="gylX043g+UakXGCoYSoCow==" spinCount="100000" sheet="true" objects="true" scenarios="true" selectLockedCell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A1" s="193" t="s">
        <v>595</v>
      </c>
    </row>
    <row r="2" customFormat="false" ht="15" hidden="false" customHeight="false" outlineLevel="0" collapsed="false">
      <c r="A2" s="0" t="s">
        <v>605</v>
      </c>
    </row>
    <row r="3" customFormat="false" ht="15" hidden="false" customHeight="false" outlineLevel="0" collapsed="false">
      <c r="A3" s="0" t="s">
        <v>606</v>
      </c>
    </row>
    <row r="4" customFormat="false" ht="15" hidden="false" customHeight="false" outlineLevel="0" collapsed="false">
      <c r="A4" s="0" t="s">
        <v>607</v>
      </c>
    </row>
    <row r="5" customFormat="false" ht="15" hidden="false" customHeight="false" outlineLevel="0" collapsed="false">
      <c r="A5" s="0" t="s">
        <v>608</v>
      </c>
    </row>
    <row r="6" customFormat="false" ht="15" hidden="false" customHeight="false" outlineLevel="0" collapsed="false">
      <c r="A6" s="0" t="s">
        <v>609</v>
      </c>
    </row>
    <row r="7" customFormat="false" ht="15" hidden="false" customHeight="false" outlineLevel="0" collapsed="false">
      <c r="A7" s="0" t="s">
        <v>610</v>
      </c>
    </row>
    <row r="8" customFormat="false" ht="15" hidden="false" customHeight="false" outlineLevel="0" collapsed="false">
      <c r="A8" s="0" t="s">
        <v>611</v>
      </c>
    </row>
    <row r="9" customFormat="false" ht="15" hidden="false" customHeight="false" outlineLevel="0" collapsed="false">
      <c r="A9" s="0" t="s">
        <v>612</v>
      </c>
    </row>
    <row r="10" customFormat="false" ht="15" hidden="false" customHeight="false" outlineLevel="0" collapsed="false">
      <c r="A10" s="0" t="s">
        <v>613</v>
      </c>
    </row>
    <row r="11" customFormat="false" ht="15" hidden="false" customHeight="false" outlineLevel="0" collapsed="false">
      <c r="A11" s="0" t="s">
        <v>614</v>
      </c>
    </row>
    <row r="12" customFormat="false" ht="15" hidden="false" customHeight="false" outlineLevel="0" collapsed="false">
      <c r="A12" s="0" t="s">
        <v>615</v>
      </c>
    </row>
    <row r="13" customFormat="false" ht="15" hidden="false" customHeight="false" outlineLevel="0" collapsed="false">
      <c r="A13" s="0" t="s">
        <v>616</v>
      </c>
    </row>
    <row r="14" customFormat="false" ht="15" hidden="false" customHeight="false" outlineLevel="0" collapsed="false">
      <c r="A14" s="0" t="s">
        <v>617</v>
      </c>
    </row>
    <row r="15" customFormat="false" ht="15" hidden="false" customHeight="false" outlineLevel="0" collapsed="false">
      <c r="A15" s="0" t="s">
        <v>618</v>
      </c>
    </row>
    <row r="16" customFormat="false" ht="15" hidden="false" customHeight="false" outlineLevel="0" collapsed="false">
      <c r="A16" s="0" t="s">
        <v>619</v>
      </c>
    </row>
    <row r="17" customFormat="false" ht="15" hidden="false" customHeight="false" outlineLevel="0" collapsed="false">
      <c r="A17" s="0" t="s">
        <v>620</v>
      </c>
    </row>
    <row r="18" customFormat="false" ht="15" hidden="false" customHeight="false" outlineLevel="0" collapsed="false">
      <c r="A18" s="0" t="s">
        <v>621</v>
      </c>
    </row>
    <row r="19" customFormat="false" ht="15" hidden="false" customHeight="false" outlineLevel="0" collapsed="false">
      <c r="A19" s="0" t="s">
        <v>622</v>
      </c>
    </row>
    <row r="20" customFormat="false" ht="15" hidden="false" customHeight="false" outlineLevel="0" collapsed="false">
      <c r="A20" s="0" t="s">
        <v>623</v>
      </c>
    </row>
    <row r="21" customFormat="false" ht="15" hidden="false" customHeight="false" outlineLevel="0" collapsed="false">
      <c r="A21" s="0" t="s">
        <v>624</v>
      </c>
    </row>
    <row r="22" customFormat="false" ht="15" hidden="false" customHeight="false" outlineLevel="0" collapsed="false">
      <c r="A22" s="0" t="s">
        <v>625</v>
      </c>
    </row>
  </sheetData>
  <sheetProtection algorithmName="SHA-512" hashValue="lLp4EoJ/WVy2SVXTVtvaa79y7qzVph2TAZfTKrhPwthpPxJ8CgyzidPu5tRcx1bkpmzSkN7Z5zER+SPVnd/Yvg==" saltValue="3smLMV84kU6T4yC1eiRzFg==" spinCount="100000" sheet="true" objects="true" scenarios="true" selectLockedCell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1" activeCellId="0" sqref="B11"/>
    </sheetView>
  </sheetViews>
  <sheetFormatPr defaultColWidth="9.1484375" defaultRowHeight="15" zeroHeight="false" outlineLevelRow="0" outlineLevelCol="0"/>
  <cols>
    <col collapsed="false" customWidth="true" hidden="false" outlineLevel="0" max="1" min="1" style="85" width="6.15"/>
    <col collapsed="false" customWidth="true" hidden="false" outlineLevel="0" max="3" min="2" style="85" width="20.86"/>
    <col collapsed="false" customWidth="true" hidden="false" outlineLevel="0" max="5" min="4" style="85" width="13.57"/>
    <col collapsed="false" customWidth="true" hidden="false" outlineLevel="0" max="6" min="6" style="85" width="6.15"/>
    <col collapsed="false" customWidth="true" hidden="false" outlineLevel="0" max="7" min="7" style="85" width="16.87"/>
    <col collapsed="false" customWidth="true" hidden="false" outlineLevel="0" max="8" min="8" style="85" width="6.42"/>
    <col collapsed="false" customWidth="true" hidden="false" outlineLevel="0" max="10" min="9" style="85" width="5.14"/>
    <col collapsed="false" customWidth="true" hidden="false" outlineLevel="0" max="14" min="11" style="85" width="7.87"/>
    <col collapsed="false" customWidth="false" hidden="false" outlineLevel="0" max="1024" min="15" style="85" width="9.13"/>
  </cols>
  <sheetData>
    <row r="1" customFormat="false" ht="15.75" hidden="false" customHeight="true" outlineLevel="0" collapsed="false">
      <c r="A1" s="23"/>
      <c r="B1" s="24" t="s">
        <v>13</v>
      </c>
      <c r="C1" s="24"/>
      <c r="D1" s="24"/>
      <c r="E1" s="24"/>
      <c r="F1" s="24"/>
      <c r="G1" s="24" t="s">
        <v>14</v>
      </c>
      <c r="H1" s="24"/>
      <c r="I1" s="24"/>
      <c r="J1" s="24"/>
      <c r="K1" s="25" t="s">
        <v>15</v>
      </c>
      <c r="L1" s="25"/>
      <c r="M1" s="25"/>
      <c r="N1" s="25"/>
    </row>
    <row r="2" customFormat="false" ht="26.25" hidden="false" customHeight="true" outlineLevel="0" collapsed="false">
      <c r="A2" s="23"/>
      <c r="B2" s="25" t="s">
        <v>18</v>
      </c>
      <c r="C2" s="25" t="s">
        <v>19</v>
      </c>
      <c r="D2" s="25" t="s">
        <v>20</v>
      </c>
      <c r="E2" s="25" t="s">
        <v>21</v>
      </c>
      <c r="F2" s="29"/>
      <c r="G2" s="25" t="s">
        <v>22</v>
      </c>
      <c r="H2" s="25"/>
      <c r="I2" s="30" t="s">
        <v>23</v>
      </c>
      <c r="J2" s="30"/>
      <c r="K2" s="30" t="s">
        <v>24</v>
      </c>
      <c r="L2" s="30"/>
      <c r="M2" s="31" t="s">
        <v>25</v>
      </c>
      <c r="N2" s="31" t="s">
        <v>26</v>
      </c>
    </row>
    <row r="3" customFormat="false" ht="15.75" hidden="false" customHeight="true" outlineLevel="0" collapsed="false">
      <c r="A3" s="23"/>
      <c r="B3" s="25"/>
      <c r="C3" s="25"/>
      <c r="D3" s="35"/>
      <c r="E3" s="36"/>
      <c r="F3" s="37"/>
      <c r="G3" s="38"/>
      <c r="H3" s="38"/>
      <c r="I3" s="39"/>
      <c r="J3" s="40"/>
      <c r="K3" s="41" t="s">
        <v>28</v>
      </c>
      <c r="L3" s="42" t="s">
        <v>29</v>
      </c>
      <c r="M3" s="42" t="s">
        <v>30</v>
      </c>
      <c r="N3" s="30" t="s">
        <v>30</v>
      </c>
    </row>
    <row r="4" customFormat="false" ht="15.75" hidden="false" customHeight="false" outlineLevel="0" collapsed="false">
      <c r="A4" s="23"/>
      <c r="B4" s="25"/>
      <c r="C4" s="25"/>
      <c r="D4" s="43" t="s">
        <v>32</v>
      </c>
      <c r="E4" s="44" t="s">
        <v>33</v>
      </c>
      <c r="F4" s="45" t="s">
        <v>16</v>
      </c>
      <c r="G4" s="46" t="s">
        <v>34</v>
      </c>
      <c r="H4" s="47" t="s">
        <v>35</v>
      </c>
      <c r="I4" s="48" t="s">
        <v>32</v>
      </c>
      <c r="J4" s="49" t="s">
        <v>33</v>
      </c>
      <c r="K4" s="41"/>
      <c r="L4" s="42"/>
      <c r="M4" s="42"/>
      <c r="N4" s="30"/>
    </row>
  </sheetData>
  <sheetProtection algorithmName="SHA-512" hashValue="dessN/I+Wk62XE/fy1nxK48fMV3gLqPRjC5pz65h8AQlRxaQp77fo1abJw/T1JKeGmxU0rurBCm05h2QLno3AA==" saltValue="tjn5oeKpZ1KmNs2Fmu6wVA==" spinCount="100000" sheet="true" objects="true" scenarios="true" formatCells="false" formatColumns="false" formatRows="false" insertRows="false" deleteRows="false" selectLockedCells="true" sort="false"/>
  <mergeCells count="13">
    <mergeCell ref="A1:A4"/>
    <mergeCell ref="B1:F1"/>
    <mergeCell ref="G1:J1"/>
    <mergeCell ref="K1:N1"/>
    <mergeCell ref="B2:B4"/>
    <mergeCell ref="C2:C4"/>
    <mergeCell ref="G2:H2"/>
    <mergeCell ref="I2:J2"/>
    <mergeCell ref="K2:L2"/>
    <mergeCell ref="K3:K4"/>
    <mergeCell ref="L3:L4"/>
    <mergeCell ref="M3:M4"/>
    <mergeCell ref="N3:N4"/>
  </mergeCells>
  <dataValidations count="1">
    <dataValidation allowBlank="true" errorStyle="stop" operator="between" prompt="This is just a tool to remind you of exact colour wording to facilitate MaxCut import!!" promptTitle="Edge Colour Abbreviations" showDropDown="false" showErrorMessage="true" showInputMessage="false" sqref="G4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47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0" activeCellId="0" sqref="H20"/>
    </sheetView>
  </sheetViews>
  <sheetFormatPr defaultColWidth="9.1484375" defaultRowHeight="15" zeroHeight="false" outlineLevelRow="0" outlineLevelCol="0"/>
  <cols>
    <col collapsed="false" customWidth="true" hidden="false" outlineLevel="0" max="1" min="1" style="86" width="11.42"/>
    <col collapsed="false" customWidth="true" hidden="false" outlineLevel="0" max="2" min="2" style="86" width="9.29"/>
    <col collapsed="false" customWidth="true" hidden="false" outlineLevel="0" max="3" min="3" style="86" width="6.15"/>
    <col collapsed="false" customWidth="true" hidden="false" outlineLevel="0" max="4" min="4" style="86" width="5.7"/>
    <col collapsed="false" customWidth="true" hidden="false" outlineLevel="0" max="5" min="5" style="86" width="7.57"/>
    <col collapsed="false" customWidth="true" hidden="false" outlineLevel="0" max="6" min="6" style="86" width="22.14"/>
    <col collapsed="false" customWidth="true" hidden="false" outlineLevel="0" max="7" min="7" style="86" width="8.71"/>
    <col collapsed="false" customWidth="true" hidden="false" outlineLevel="0" max="8" min="8" style="86" width="24.57"/>
    <col collapsed="false" customWidth="true" hidden="false" outlineLevel="0" max="12" min="9" style="86" width="15.15"/>
    <col collapsed="false" customWidth="true" hidden="false" outlineLevel="0" max="13" min="13" style="86" width="11.14"/>
    <col collapsed="false" customWidth="true" hidden="false" outlineLevel="0" max="17" min="14" style="86" width="6.01"/>
    <col collapsed="false" customWidth="true" hidden="false" outlineLevel="0" max="18" min="18" style="86" width="5.7"/>
    <col collapsed="false" customWidth="true" hidden="false" outlineLevel="0" max="19" min="19" style="86" width="10.13"/>
    <col collapsed="false" customWidth="false" hidden="false" outlineLevel="0" max="20" min="20" style="87" width="9.13"/>
    <col collapsed="false" customWidth="false" hidden="false" outlineLevel="0" max="1024" min="21" style="86" width="9.13"/>
  </cols>
  <sheetData>
    <row r="1" s="86" customFormat="true" ht="12" hidden="false" customHeight="false" outlineLevel="0" collapsed="false">
      <c r="A1" s="86" t="s">
        <v>224</v>
      </c>
      <c r="B1" s="86" t="s">
        <v>225</v>
      </c>
      <c r="C1" s="86" t="s">
        <v>226</v>
      </c>
      <c r="D1" s="86" t="s">
        <v>227</v>
      </c>
      <c r="E1" s="86" t="s">
        <v>228</v>
      </c>
      <c r="F1" s="86" t="s">
        <v>229</v>
      </c>
      <c r="G1" s="86" t="s">
        <v>230</v>
      </c>
      <c r="H1" s="86" t="s">
        <v>231</v>
      </c>
      <c r="I1" s="86" t="s">
        <v>232</v>
      </c>
      <c r="J1" s="86" t="s">
        <v>233</v>
      </c>
      <c r="K1" s="86" t="s">
        <v>234</v>
      </c>
      <c r="L1" s="86" t="s">
        <v>235</v>
      </c>
      <c r="M1" s="86" t="s">
        <v>236</v>
      </c>
      <c r="N1" s="86" t="s">
        <v>237</v>
      </c>
      <c r="O1" s="86" t="s">
        <v>238</v>
      </c>
      <c r="P1" s="86" t="s">
        <v>239</v>
      </c>
      <c r="Q1" s="86" t="s">
        <v>240</v>
      </c>
      <c r="R1" s="86" t="s">
        <v>241</v>
      </c>
      <c r="S1" s="86" t="s">
        <v>242</v>
      </c>
    </row>
    <row r="2" s="86" customFormat="true" ht="12" hidden="false" customHeight="false" outlineLevel="0" collapsed="false">
      <c r="A2" s="86" t="str">
        <f aca="false">IF(E2="","","Input Panel")</f>
        <v/>
      </c>
      <c r="B2" s="86" t="str">
        <f aca="false">IF('Board Cutting Form'!B126="","",'Board Cutting Form'!B126)</f>
        <v/>
      </c>
      <c r="C2" s="86" t="str">
        <f aca="false">IF('Board Cutting Form'!D126="","",'Board Cutting Form'!D126)</f>
        <v/>
      </c>
      <c r="D2" s="86" t="str">
        <f aca="false">IF('Board Cutting Form'!E126="","",'Board Cutting Form'!E126)</f>
        <v/>
      </c>
      <c r="E2" s="86" t="str">
        <f aca="false">IF('Board Cutting Form'!F126="","",'Board Cutting Form'!F126)</f>
        <v/>
      </c>
      <c r="F2" s="86" t="str">
        <f aca="false">IF(OR('Board Cutting Form'!N126&gt;0,'Board Cutting Form'!M126&gt;0,'Board Cutting Form'!K126&gt;0),"("&amp;'Board Cutting Form'!N$9&amp;"-0"&amp;'Board Cutting Form'!N126&amp;" "&amp;'Board Cutting Form'!M$9&amp;"-0"&amp;'Board Cutting Form'!M126&amp;" "&amp;'Board Cutting Form'!K$9&amp;"-0"&amp;'Board Cutting Form'!K126&amp;")","")</f>
        <v/>
      </c>
      <c r="G2" s="86" t="str">
        <f aca="false">IF(E2="","","SameAsSheet")</f>
        <v/>
      </c>
      <c r="H2" s="86" t="str">
        <f aca="false">IF('Board Cutting Form'!F126="","",'Board Cutting Form'!C126)</f>
        <v/>
      </c>
      <c r="I2" s="86" t="str">
        <f aca="false">IF('Board Cutting Form'!I126&gt;=1,'Board Cutting Form'!G126&amp;"-"&amp;'Board Cutting Form'!H126,"")</f>
        <v/>
      </c>
      <c r="J2" s="88" t="str">
        <f aca="false">IF('Board Cutting Form'!I126=2,'Board Cutting Form'!G126&amp;"-"&amp;'Board Cutting Form'!H126,"")</f>
        <v/>
      </c>
      <c r="K2" s="88" t="str">
        <f aca="false">IF('Board Cutting Form'!J126&gt;=1,'Board Cutting Form'!G126&amp;"-"&amp;'Board Cutting Form'!H126,"")</f>
        <v/>
      </c>
      <c r="L2" s="88" t="str">
        <f aca="false">IF('Board Cutting Form'!J126=2,'Board Cutting Form'!G126&amp;"-"&amp;'Board Cutting Form'!H126,"")</f>
        <v/>
      </c>
      <c r="M2" s="86" t="str">
        <f aca="false">IF(E2="","","TRUE")</f>
        <v/>
      </c>
    </row>
    <row r="3" s="86" customFormat="true" ht="12" hidden="false" customHeight="false" outlineLevel="0" collapsed="false">
      <c r="A3" s="86" t="str">
        <f aca="false">IF(E3="","","Input Panel")</f>
        <v/>
      </c>
      <c r="B3" s="86" t="str">
        <f aca="false">IF('Board Cutting Form'!B127="","",'Board Cutting Form'!B127)</f>
        <v/>
      </c>
      <c r="C3" s="86" t="str">
        <f aca="false">IF('Board Cutting Form'!D127="","",'Board Cutting Form'!D127)</f>
        <v/>
      </c>
      <c r="D3" s="86" t="str">
        <f aca="false">IF('Board Cutting Form'!E127="","",'Board Cutting Form'!E127)</f>
        <v/>
      </c>
      <c r="E3" s="86" t="str">
        <f aca="false">IF('Board Cutting Form'!F127="","",'Board Cutting Form'!F127)</f>
        <v/>
      </c>
      <c r="F3" s="86" t="str">
        <f aca="false">IF(OR('Board Cutting Form'!N127&gt;0,'Board Cutting Form'!M127&gt;0,'Board Cutting Form'!K127&gt;0),"("&amp;'Board Cutting Form'!N$9&amp;"-0"&amp;'Board Cutting Form'!N127&amp;" "&amp;'Board Cutting Form'!M$9&amp;"-0"&amp;'Board Cutting Form'!M127&amp;" "&amp;'Board Cutting Form'!K$9&amp;"-0"&amp;'Board Cutting Form'!K127&amp;")","")</f>
        <v/>
      </c>
      <c r="G3" s="86" t="str">
        <f aca="false">IF(E3="","","SameAsSheet")</f>
        <v/>
      </c>
      <c r="H3" s="86" t="str">
        <f aca="false">IF('Board Cutting Form'!F127="","",'Board Cutting Form'!C127)</f>
        <v/>
      </c>
      <c r="I3" s="86" t="str">
        <f aca="false">IF('Board Cutting Form'!I127&gt;=1,'Board Cutting Form'!G127&amp;"-"&amp;'Board Cutting Form'!H127,"")</f>
        <v/>
      </c>
      <c r="J3" s="88" t="str">
        <f aca="false">IF('Board Cutting Form'!I127=2,'Board Cutting Form'!G127&amp;"-"&amp;'Board Cutting Form'!H127,"")</f>
        <v/>
      </c>
      <c r="K3" s="88" t="str">
        <f aca="false">IF('Board Cutting Form'!J127&gt;=1,'Board Cutting Form'!G127&amp;"-"&amp;'Board Cutting Form'!H127,"")</f>
        <v/>
      </c>
      <c r="L3" s="88" t="str">
        <f aca="false">IF('Board Cutting Form'!J127=2,'Board Cutting Form'!G127&amp;"-"&amp;'Board Cutting Form'!H127,"")</f>
        <v/>
      </c>
      <c r="M3" s="86" t="str">
        <f aca="false">IF(E3="","","TRUE")</f>
        <v/>
      </c>
    </row>
    <row r="4" s="86" customFormat="true" ht="12" hidden="false" customHeight="false" outlineLevel="0" collapsed="false">
      <c r="A4" s="86" t="str">
        <f aca="false">IF(E4="","","Input Panel")</f>
        <v/>
      </c>
      <c r="B4" s="86" t="str">
        <f aca="false">IF('Board Cutting Form'!B128="","",'Board Cutting Form'!B128)</f>
        <v/>
      </c>
      <c r="C4" s="86" t="str">
        <f aca="false">IF('Board Cutting Form'!D128="","",'Board Cutting Form'!D128)</f>
        <v/>
      </c>
      <c r="D4" s="86" t="str">
        <f aca="false">IF('Board Cutting Form'!E128="","",'Board Cutting Form'!E128)</f>
        <v/>
      </c>
      <c r="E4" s="86" t="str">
        <f aca="false">IF('Board Cutting Form'!F128="","",'Board Cutting Form'!F128)</f>
        <v/>
      </c>
      <c r="F4" s="86" t="str">
        <f aca="false">IF(OR('Board Cutting Form'!N128&gt;0,'Board Cutting Form'!M128&gt;0,'Board Cutting Form'!K128&gt;0),"("&amp;'Board Cutting Form'!N$9&amp;"-0"&amp;'Board Cutting Form'!N128&amp;" "&amp;'Board Cutting Form'!M$9&amp;"-0"&amp;'Board Cutting Form'!M128&amp;" "&amp;'Board Cutting Form'!K$9&amp;"-0"&amp;'Board Cutting Form'!K128&amp;")","")</f>
        <v/>
      </c>
      <c r="G4" s="86" t="str">
        <f aca="false">IF(E4="","","SameAsSheet")</f>
        <v/>
      </c>
      <c r="H4" s="86" t="str">
        <f aca="false">IF('Board Cutting Form'!F128="","",'Board Cutting Form'!C128)</f>
        <v/>
      </c>
      <c r="I4" s="86" t="str">
        <f aca="false">IF('Board Cutting Form'!I128&gt;=1,'Board Cutting Form'!G128&amp;"-"&amp;'Board Cutting Form'!H128,"")</f>
        <v/>
      </c>
      <c r="J4" s="88" t="str">
        <f aca="false">IF('Board Cutting Form'!I128=2,'Board Cutting Form'!G128&amp;"-"&amp;'Board Cutting Form'!H128,"")</f>
        <v/>
      </c>
      <c r="K4" s="88" t="str">
        <f aca="false">IF('Board Cutting Form'!J128&gt;=1,'Board Cutting Form'!G128&amp;"-"&amp;'Board Cutting Form'!H128,"")</f>
        <v/>
      </c>
      <c r="L4" s="88" t="str">
        <f aca="false">IF('Board Cutting Form'!J128=2,'Board Cutting Form'!G128&amp;"-"&amp;'Board Cutting Form'!H128,"")</f>
        <v/>
      </c>
      <c r="M4" s="86" t="str">
        <f aca="false">IF(E4="","","TRUE")</f>
        <v/>
      </c>
    </row>
    <row r="5" s="86" customFormat="true" ht="12" hidden="false" customHeight="false" outlineLevel="0" collapsed="false">
      <c r="A5" s="86" t="str">
        <f aca="false">IF(E5="","","Input Panel")</f>
        <v/>
      </c>
      <c r="B5" s="86" t="str">
        <f aca="false">IF('Board Cutting Form'!B129="","",'Board Cutting Form'!B129)</f>
        <v/>
      </c>
      <c r="C5" s="86" t="str">
        <f aca="false">IF('Board Cutting Form'!D129="","",'Board Cutting Form'!D129)</f>
        <v/>
      </c>
      <c r="D5" s="86" t="str">
        <f aca="false">IF('Board Cutting Form'!E129="","",'Board Cutting Form'!E129)</f>
        <v/>
      </c>
      <c r="E5" s="86" t="str">
        <f aca="false">IF('Board Cutting Form'!F129="","",'Board Cutting Form'!F129)</f>
        <v/>
      </c>
      <c r="F5" s="86" t="str">
        <f aca="false">IF(OR('Board Cutting Form'!N129&gt;0,'Board Cutting Form'!M129&gt;0,'Board Cutting Form'!K129&gt;0),"("&amp;'Board Cutting Form'!N$9&amp;"-0"&amp;'Board Cutting Form'!N129&amp;" "&amp;'Board Cutting Form'!M$9&amp;"-0"&amp;'Board Cutting Form'!M129&amp;" "&amp;'Board Cutting Form'!K$9&amp;"-0"&amp;'Board Cutting Form'!K129&amp;")","")</f>
        <v/>
      </c>
      <c r="G5" s="86" t="str">
        <f aca="false">IF(E5="","","SameAsSheet")</f>
        <v/>
      </c>
      <c r="H5" s="86" t="str">
        <f aca="false">IF('Board Cutting Form'!F129="","",'Board Cutting Form'!C129)</f>
        <v/>
      </c>
      <c r="I5" s="86" t="str">
        <f aca="false">IF('Board Cutting Form'!I129&gt;=1,'Board Cutting Form'!G129&amp;"-"&amp;'Board Cutting Form'!H129,"")</f>
        <v/>
      </c>
      <c r="J5" s="88" t="str">
        <f aca="false">IF('Board Cutting Form'!I129=2,'Board Cutting Form'!G129&amp;"-"&amp;'Board Cutting Form'!H129,"")</f>
        <v/>
      </c>
      <c r="K5" s="88" t="str">
        <f aca="false">IF('Board Cutting Form'!J129&gt;=1,'Board Cutting Form'!G129&amp;"-"&amp;'Board Cutting Form'!H129,"")</f>
        <v/>
      </c>
      <c r="L5" s="88" t="str">
        <f aca="false">IF('Board Cutting Form'!J129=2,'Board Cutting Form'!G129&amp;"-"&amp;'Board Cutting Form'!H129,"")</f>
        <v/>
      </c>
      <c r="M5" s="86" t="str">
        <f aca="false">IF(E5="","","TRUE")</f>
        <v/>
      </c>
    </row>
    <row r="6" s="86" customFormat="true" ht="12" hidden="false" customHeight="false" outlineLevel="0" collapsed="false">
      <c r="A6" s="86" t="str">
        <f aca="false">IF(E6="","","Input Panel")</f>
        <v/>
      </c>
      <c r="B6" s="86" t="str">
        <f aca="false">IF('Board Cutting Form'!B130="","",'Board Cutting Form'!B130)</f>
        <v/>
      </c>
      <c r="C6" s="86" t="str">
        <f aca="false">IF('Board Cutting Form'!D130="","",'Board Cutting Form'!D130)</f>
        <v/>
      </c>
      <c r="D6" s="86" t="str">
        <f aca="false">IF('Board Cutting Form'!E130="","",'Board Cutting Form'!E130)</f>
        <v/>
      </c>
      <c r="E6" s="86" t="str">
        <f aca="false">IF('Board Cutting Form'!F130="","",'Board Cutting Form'!F130)</f>
        <v/>
      </c>
      <c r="F6" s="86" t="str">
        <f aca="false">IF(OR('Board Cutting Form'!N130&gt;0,'Board Cutting Form'!M130&gt;0,'Board Cutting Form'!K130&gt;0),"("&amp;'Board Cutting Form'!N$9&amp;"-0"&amp;'Board Cutting Form'!N130&amp;" "&amp;'Board Cutting Form'!M$9&amp;"-0"&amp;'Board Cutting Form'!M130&amp;" "&amp;'Board Cutting Form'!K$9&amp;"-0"&amp;'Board Cutting Form'!K130&amp;")","")</f>
        <v/>
      </c>
      <c r="G6" s="86" t="str">
        <f aca="false">IF(E6="","","SameAsSheet")</f>
        <v/>
      </c>
      <c r="H6" s="86" t="str">
        <f aca="false">IF('Board Cutting Form'!F130="","",'Board Cutting Form'!C130)</f>
        <v/>
      </c>
      <c r="I6" s="86" t="str">
        <f aca="false">IF('Board Cutting Form'!I130&gt;=1,'Board Cutting Form'!G130&amp;"-"&amp;'Board Cutting Form'!H130,"")</f>
        <v/>
      </c>
      <c r="J6" s="88" t="str">
        <f aca="false">IF('Board Cutting Form'!I130=2,'Board Cutting Form'!G130&amp;"-"&amp;'Board Cutting Form'!H130,"")</f>
        <v/>
      </c>
      <c r="K6" s="88" t="str">
        <f aca="false">IF('Board Cutting Form'!J130&gt;=1,'Board Cutting Form'!G130&amp;"-"&amp;'Board Cutting Form'!H130,"")</f>
        <v/>
      </c>
      <c r="L6" s="88" t="str">
        <f aca="false">IF('Board Cutting Form'!J130=2,'Board Cutting Form'!G130&amp;"-"&amp;'Board Cutting Form'!H130,"")</f>
        <v/>
      </c>
      <c r="M6" s="86" t="str">
        <f aca="false">IF(E6="","","TRUE")</f>
        <v/>
      </c>
    </row>
    <row r="7" s="86" customFormat="true" ht="12" hidden="false" customHeight="false" outlineLevel="0" collapsed="false">
      <c r="A7" s="86" t="str">
        <f aca="false">IF(E7="","","Input Panel")</f>
        <v/>
      </c>
      <c r="B7" s="86" t="str">
        <f aca="false">IF('Board Cutting Form'!B131="","",'Board Cutting Form'!B131)</f>
        <v/>
      </c>
      <c r="C7" s="86" t="str">
        <f aca="false">IF('Board Cutting Form'!D131="","",'Board Cutting Form'!D131)</f>
        <v/>
      </c>
      <c r="D7" s="86" t="str">
        <f aca="false">IF('Board Cutting Form'!E131="","",'Board Cutting Form'!E131)</f>
        <v/>
      </c>
      <c r="E7" s="86" t="str">
        <f aca="false">IF('Board Cutting Form'!F131="","",'Board Cutting Form'!F131)</f>
        <v/>
      </c>
      <c r="F7" s="86" t="str">
        <f aca="false">IF(OR('Board Cutting Form'!N131&gt;0,'Board Cutting Form'!M131&gt;0,'Board Cutting Form'!K131&gt;0),"("&amp;'Board Cutting Form'!N$9&amp;"-0"&amp;'Board Cutting Form'!N131&amp;" "&amp;'Board Cutting Form'!M$9&amp;"-0"&amp;'Board Cutting Form'!M131&amp;" "&amp;'Board Cutting Form'!K$9&amp;"-0"&amp;'Board Cutting Form'!K131&amp;")","")</f>
        <v/>
      </c>
      <c r="G7" s="86" t="str">
        <f aca="false">IF(E7="","","SameAsSheet")</f>
        <v/>
      </c>
      <c r="H7" s="86" t="str">
        <f aca="false">IF('Board Cutting Form'!F131="","",'Board Cutting Form'!C131)</f>
        <v/>
      </c>
      <c r="I7" s="86" t="str">
        <f aca="false">IF('Board Cutting Form'!I131&gt;=1,'Board Cutting Form'!G131&amp;"-"&amp;'Board Cutting Form'!H131,"")</f>
        <v/>
      </c>
      <c r="J7" s="88" t="str">
        <f aca="false">IF('Board Cutting Form'!I131=2,'Board Cutting Form'!G131&amp;"-"&amp;'Board Cutting Form'!H131,"")</f>
        <v/>
      </c>
      <c r="K7" s="88" t="str">
        <f aca="false">IF('Board Cutting Form'!J131&gt;=1,'Board Cutting Form'!G131&amp;"-"&amp;'Board Cutting Form'!H131,"")</f>
        <v/>
      </c>
      <c r="L7" s="88" t="str">
        <f aca="false">IF('Board Cutting Form'!J131=2,'Board Cutting Form'!G131&amp;"-"&amp;'Board Cutting Form'!H131,"")</f>
        <v/>
      </c>
      <c r="M7" s="86" t="str">
        <f aca="false">IF(E7="","","TRUE")</f>
        <v/>
      </c>
    </row>
    <row r="8" s="86" customFormat="true" ht="12" hidden="false" customHeight="false" outlineLevel="0" collapsed="false">
      <c r="A8" s="86" t="str">
        <f aca="false">IF(E8="","","Input Panel")</f>
        <v/>
      </c>
      <c r="B8" s="86" t="str">
        <f aca="false">IF('Board Cutting Form'!B132="","",'Board Cutting Form'!B132)</f>
        <v/>
      </c>
      <c r="C8" s="86" t="str">
        <f aca="false">IF('Board Cutting Form'!D132="","",'Board Cutting Form'!D132)</f>
        <v/>
      </c>
      <c r="D8" s="86" t="str">
        <f aca="false">IF('Board Cutting Form'!E132="","",'Board Cutting Form'!E132)</f>
        <v/>
      </c>
      <c r="E8" s="86" t="str">
        <f aca="false">IF('Board Cutting Form'!F132="","",'Board Cutting Form'!F132)</f>
        <v/>
      </c>
      <c r="F8" s="86" t="str">
        <f aca="false">IF(OR('Board Cutting Form'!N132&gt;0,'Board Cutting Form'!M132&gt;0,'Board Cutting Form'!K132&gt;0),"("&amp;'Board Cutting Form'!N$9&amp;"-0"&amp;'Board Cutting Form'!N132&amp;" "&amp;'Board Cutting Form'!M$9&amp;"-0"&amp;'Board Cutting Form'!M132&amp;" "&amp;'Board Cutting Form'!K$9&amp;"-0"&amp;'Board Cutting Form'!K132&amp;")","")</f>
        <v/>
      </c>
      <c r="G8" s="86" t="str">
        <f aca="false">IF(E8="","","SameAsSheet")</f>
        <v/>
      </c>
      <c r="H8" s="86" t="str">
        <f aca="false">IF('Board Cutting Form'!F132="","",'Board Cutting Form'!C132)</f>
        <v/>
      </c>
      <c r="I8" s="86" t="str">
        <f aca="false">IF('Board Cutting Form'!I132&gt;=1,'Board Cutting Form'!G132&amp;"-"&amp;'Board Cutting Form'!H132,"")</f>
        <v/>
      </c>
      <c r="J8" s="88" t="str">
        <f aca="false">IF('Board Cutting Form'!I132=2,'Board Cutting Form'!G132&amp;"-"&amp;'Board Cutting Form'!H132,"")</f>
        <v/>
      </c>
      <c r="K8" s="88" t="str">
        <f aca="false">IF('Board Cutting Form'!J132&gt;=1,'Board Cutting Form'!G132&amp;"-"&amp;'Board Cutting Form'!H132,"")</f>
        <v/>
      </c>
      <c r="L8" s="88" t="str">
        <f aca="false">IF('Board Cutting Form'!J132=2,'Board Cutting Form'!G132&amp;"-"&amp;'Board Cutting Form'!H132,"")</f>
        <v/>
      </c>
      <c r="M8" s="86" t="str">
        <f aca="false">IF(E8="","","TRUE")</f>
        <v/>
      </c>
    </row>
    <row r="9" s="86" customFormat="true" ht="12" hidden="false" customHeight="false" outlineLevel="0" collapsed="false">
      <c r="A9" s="86" t="str">
        <f aca="false">IF(E9="","","Input Panel")</f>
        <v/>
      </c>
      <c r="B9" s="86" t="str">
        <f aca="false">IF('Board Cutting Form'!B133="","",'Board Cutting Form'!B133)</f>
        <v/>
      </c>
      <c r="C9" s="86" t="str">
        <f aca="false">IF('Board Cutting Form'!D133="","",'Board Cutting Form'!D133)</f>
        <v/>
      </c>
      <c r="D9" s="86" t="str">
        <f aca="false">IF('Board Cutting Form'!E133="","",'Board Cutting Form'!E133)</f>
        <v/>
      </c>
      <c r="E9" s="86" t="str">
        <f aca="false">IF('Board Cutting Form'!F133="","",'Board Cutting Form'!F133)</f>
        <v/>
      </c>
      <c r="F9" s="86" t="str">
        <f aca="false">IF(OR('Board Cutting Form'!N133&gt;0,'Board Cutting Form'!M133&gt;0,'Board Cutting Form'!K133&gt;0),"("&amp;'Board Cutting Form'!N$9&amp;"-0"&amp;'Board Cutting Form'!N133&amp;" "&amp;'Board Cutting Form'!M$9&amp;"-0"&amp;'Board Cutting Form'!M133&amp;" "&amp;'Board Cutting Form'!K$9&amp;"-0"&amp;'Board Cutting Form'!K133&amp;")","")</f>
        <v/>
      </c>
      <c r="G9" s="86" t="str">
        <f aca="false">IF(E9="","","SameAsSheet")</f>
        <v/>
      </c>
      <c r="H9" s="86" t="str">
        <f aca="false">IF('Board Cutting Form'!F133="","",'Board Cutting Form'!C133)</f>
        <v/>
      </c>
      <c r="I9" s="86" t="str">
        <f aca="false">IF('Board Cutting Form'!I133&gt;=1,'Board Cutting Form'!G133&amp;"-"&amp;'Board Cutting Form'!H133,"")</f>
        <v/>
      </c>
      <c r="J9" s="88" t="str">
        <f aca="false">IF('Board Cutting Form'!I133=2,'Board Cutting Form'!G133&amp;"-"&amp;'Board Cutting Form'!H133,"")</f>
        <v/>
      </c>
      <c r="K9" s="88" t="str">
        <f aca="false">IF('Board Cutting Form'!J133&gt;=1,'Board Cutting Form'!G133&amp;"-"&amp;'Board Cutting Form'!H133,"")</f>
        <v/>
      </c>
      <c r="L9" s="88" t="str">
        <f aca="false">IF('Board Cutting Form'!J133=2,'Board Cutting Form'!G133&amp;"-"&amp;'Board Cutting Form'!H133,"")</f>
        <v/>
      </c>
      <c r="M9" s="86" t="str">
        <f aca="false">IF(E9="","","TRUE")</f>
        <v/>
      </c>
    </row>
    <row r="10" s="86" customFormat="true" ht="12" hidden="false" customHeight="false" outlineLevel="0" collapsed="false">
      <c r="A10" s="86" t="str">
        <f aca="false">IF(E10="","","Input Panel")</f>
        <v/>
      </c>
      <c r="B10" s="86" t="str">
        <f aca="false">IF('Board Cutting Form'!B134="","",'Board Cutting Form'!B134)</f>
        <v/>
      </c>
      <c r="C10" s="86" t="str">
        <f aca="false">IF('Board Cutting Form'!D134="","",'Board Cutting Form'!D134)</f>
        <v/>
      </c>
      <c r="D10" s="86" t="str">
        <f aca="false">IF('Board Cutting Form'!E134="","",'Board Cutting Form'!E134)</f>
        <v/>
      </c>
      <c r="E10" s="86" t="str">
        <f aca="false">IF('Board Cutting Form'!F134="","",'Board Cutting Form'!F134)</f>
        <v/>
      </c>
      <c r="F10" s="86" t="str">
        <f aca="false">IF(OR('Board Cutting Form'!N134&gt;0,'Board Cutting Form'!M134&gt;0,'Board Cutting Form'!K134&gt;0),"("&amp;'Board Cutting Form'!N$9&amp;"-0"&amp;'Board Cutting Form'!N134&amp;" "&amp;'Board Cutting Form'!M$9&amp;"-0"&amp;'Board Cutting Form'!M134&amp;" "&amp;'Board Cutting Form'!K$9&amp;"-0"&amp;'Board Cutting Form'!K134&amp;")","")</f>
        <v/>
      </c>
      <c r="G10" s="86" t="str">
        <f aca="false">IF(E10="","","SameAsSheet")</f>
        <v/>
      </c>
      <c r="H10" s="86" t="str">
        <f aca="false">IF('Board Cutting Form'!F134="","",'Board Cutting Form'!C134)</f>
        <v/>
      </c>
      <c r="I10" s="86" t="str">
        <f aca="false">IF('Board Cutting Form'!I134&gt;=1,'Board Cutting Form'!G134&amp;"-"&amp;'Board Cutting Form'!H134,"")</f>
        <v/>
      </c>
      <c r="J10" s="88" t="str">
        <f aca="false">IF('Board Cutting Form'!I134=2,'Board Cutting Form'!G134&amp;"-"&amp;'Board Cutting Form'!H134,"")</f>
        <v/>
      </c>
      <c r="K10" s="88" t="str">
        <f aca="false">IF('Board Cutting Form'!J134&gt;=1,'Board Cutting Form'!G134&amp;"-"&amp;'Board Cutting Form'!H134,"")</f>
        <v/>
      </c>
      <c r="L10" s="88" t="str">
        <f aca="false">IF('Board Cutting Form'!J134=2,'Board Cutting Form'!G134&amp;"-"&amp;'Board Cutting Form'!H134,"")</f>
        <v/>
      </c>
      <c r="M10" s="86" t="str">
        <f aca="false">IF(E10="","","TRUE")</f>
        <v/>
      </c>
    </row>
    <row r="11" s="86" customFormat="true" ht="12" hidden="false" customHeight="false" outlineLevel="0" collapsed="false">
      <c r="A11" s="86" t="str">
        <f aca="false">IF(E11="","","Input Panel")</f>
        <v/>
      </c>
      <c r="B11" s="86" t="str">
        <f aca="false">IF('Board Cutting Form'!B135="","",'Board Cutting Form'!B135)</f>
        <v/>
      </c>
      <c r="C11" s="86" t="str">
        <f aca="false">IF('Board Cutting Form'!D135="","",'Board Cutting Form'!D135)</f>
        <v/>
      </c>
      <c r="D11" s="86" t="str">
        <f aca="false">IF('Board Cutting Form'!E135="","",'Board Cutting Form'!E135)</f>
        <v/>
      </c>
      <c r="E11" s="86" t="str">
        <f aca="false">IF('Board Cutting Form'!F135="","",'Board Cutting Form'!F135)</f>
        <v/>
      </c>
      <c r="F11" s="86" t="str">
        <f aca="false">IF(OR('Board Cutting Form'!N135&gt;0,'Board Cutting Form'!M135&gt;0,'Board Cutting Form'!K135&gt;0),"("&amp;'Board Cutting Form'!N$9&amp;"-0"&amp;'Board Cutting Form'!N135&amp;" "&amp;'Board Cutting Form'!M$9&amp;"-0"&amp;'Board Cutting Form'!M135&amp;" "&amp;'Board Cutting Form'!K$9&amp;"-0"&amp;'Board Cutting Form'!K135&amp;")","")</f>
        <v/>
      </c>
      <c r="G11" s="86" t="str">
        <f aca="false">IF(E11="","","SameAsSheet")</f>
        <v/>
      </c>
      <c r="H11" s="86" t="str">
        <f aca="false">IF('Board Cutting Form'!F135="","",'Board Cutting Form'!C135)</f>
        <v/>
      </c>
      <c r="I11" s="86" t="str">
        <f aca="false">IF('Board Cutting Form'!I135&gt;=1,'Board Cutting Form'!G135&amp;"-"&amp;'Board Cutting Form'!H135,"")</f>
        <v/>
      </c>
      <c r="J11" s="88" t="str">
        <f aca="false">IF('Board Cutting Form'!I135=2,'Board Cutting Form'!G135&amp;"-"&amp;'Board Cutting Form'!H135,"")</f>
        <v/>
      </c>
      <c r="K11" s="88" t="str">
        <f aca="false">IF('Board Cutting Form'!J135&gt;=1,'Board Cutting Form'!G135&amp;"-"&amp;'Board Cutting Form'!H135,"")</f>
        <v/>
      </c>
      <c r="L11" s="88" t="str">
        <f aca="false">IF('Board Cutting Form'!J135=2,'Board Cutting Form'!G135&amp;"-"&amp;'Board Cutting Form'!H135,"")</f>
        <v/>
      </c>
      <c r="M11" s="86" t="str">
        <f aca="false">IF(E11="","","TRUE")</f>
        <v/>
      </c>
    </row>
    <row r="12" s="86" customFormat="true" ht="12" hidden="false" customHeight="false" outlineLevel="0" collapsed="false">
      <c r="A12" s="86" t="str">
        <f aca="false">IF(E12="","","Input Panel")</f>
        <v/>
      </c>
      <c r="B12" s="86" t="str">
        <f aca="false">IF('Board Cutting Form'!B136="","",'Board Cutting Form'!B136)</f>
        <v/>
      </c>
      <c r="C12" s="86" t="str">
        <f aca="false">IF('Board Cutting Form'!D136="","",'Board Cutting Form'!D136)</f>
        <v/>
      </c>
      <c r="D12" s="86" t="str">
        <f aca="false">IF('Board Cutting Form'!E136="","",'Board Cutting Form'!E136)</f>
        <v/>
      </c>
      <c r="E12" s="86" t="str">
        <f aca="false">IF('Board Cutting Form'!F136="","",'Board Cutting Form'!F136)</f>
        <v/>
      </c>
      <c r="F12" s="86" t="str">
        <f aca="false">IF(OR('Board Cutting Form'!N136&gt;0,'Board Cutting Form'!M136&gt;0,'Board Cutting Form'!K136&gt;0),"("&amp;'Board Cutting Form'!N$9&amp;"-0"&amp;'Board Cutting Form'!N136&amp;" "&amp;'Board Cutting Form'!M$9&amp;"-0"&amp;'Board Cutting Form'!M136&amp;" "&amp;'Board Cutting Form'!K$9&amp;"-0"&amp;'Board Cutting Form'!K136&amp;")","")</f>
        <v/>
      </c>
      <c r="G12" s="86" t="str">
        <f aca="false">IF(E12="","","SameAsSheet")</f>
        <v/>
      </c>
      <c r="H12" s="86" t="str">
        <f aca="false">IF('Board Cutting Form'!F136="","",'Board Cutting Form'!C136)</f>
        <v/>
      </c>
      <c r="I12" s="86" t="str">
        <f aca="false">IF('Board Cutting Form'!I136&gt;=1,'Board Cutting Form'!G136&amp;"-"&amp;'Board Cutting Form'!H136,"")</f>
        <v/>
      </c>
      <c r="J12" s="88" t="str">
        <f aca="false">IF('Board Cutting Form'!I136=2,'Board Cutting Form'!G136&amp;"-"&amp;'Board Cutting Form'!H136,"")</f>
        <v/>
      </c>
      <c r="K12" s="88" t="str">
        <f aca="false">IF('Board Cutting Form'!J136&gt;=1,'Board Cutting Form'!G136&amp;"-"&amp;'Board Cutting Form'!H136,"")</f>
        <v/>
      </c>
      <c r="L12" s="88" t="str">
        <f aca="false">IF('Board Cutting Form'!J136=2,'Board Cutting Form'!G136&amp;"-"&amp;'Board Cutting Form'!H136,"")</f>
        <v/>
      </c>
      <c r="M12" s="86" t="str">
        <f aca="false">IF(E12="","","TRUE")</f>
        <v/>
      </c>
    </row>
    <row r="13" s="86" customFormat="true" ht="12" hidden="false" customHeight="false" outlineLevel="0" collapsed="false">
      <c r="A13" s="86" t="str">
        <f aca="false">IF(E13="","","Input Panel")</f>
        <v/>
      </c>
      <c r="B13" s="86" t="str">
        <f aca="false">IF('Board Cutting Form'!B137="","",'Board Cutting Form'!B137)</f>
        <v/>
      </c>
      <c r="C13" s="86" t="str">
        <f aca="false">IF('Board Cutting Form'!D137="","",'Board Cutting Form'!D137)</f>
        <v/>
      </c>
      <c r="D13" s="86" t="str">
        <f aca="false">IF('Board Cutting Form'!E137="","",'Board Cutting Form'!E137)</f>
        <v/>
      </c>
      <c r="E13" s="86" t="str">
        <f aca="false">IF('Board Cutting Form'!F137="","",'Board Cutting Form'!F137)</f>
        <v/>
      </c>
      <c r="F13" s="86" t="str">
        <f aca="false">IF(OR('Board Cutting Form'!N137&gt;0,'Board Cutting Form'!M137&gt;0,'Board Cutting Form'!K137&gt;0),"("&amp;'Board Cutting Form'!N$9&amp;"-0"&amp;'Board Cutting Form'!N137&amp;" "&amp;'Board Cutting Form'!M$9&amp;"-0"&amp;'Board Cutting Form'!M137&amp;" "&amp;'Board Cutting Form'!K$9&amp;"-0"&amp;'Board Cutting Form'!K137&amp;")","")</f>
        <v/>
      </c>
      <c r="G13" s="86" t="str">
        <f aca="false">IF(E13="","","SameAsSheet")</f>
        <v/>
      </c>
      <c r="H13" s="86" t="str">
        <f aca="false">IF('Board Cutting Form'!F137="","",'Board Cutting Form'!C137)</f>
        <v/>
      </c>
      <c r="I13" s="86" t="str">
        <f aca="false">IF('Board Cutting Form'!I137&gt;=1,'Board Cutting Form'!G137&amp;"-"&amp;'Board Cutting Form'!H137,"")</f>
        <v/>
      </c>
      <c r="J13" s="88" t="str">
        <f aca="false">IF('Board Cutting Form'!I137=2,'Board Cutting Form'!G137&amp;"-"&amp;'Board Cutting Form'!H137,"")</f>
        <v/>
      </c>
      <c r="K13" s="88" t="str">
        <f aca="false">IF('Board Cutting Form'!J137&gt;=1,'Board Cutting Form'!G137&amp;"-"&amp;'Board Cutting Form'!H137,"")</f>
        <v/>
      </c>
      <c r="L13" s="88" t="str">
        <f aca="false">IF('Board Cutting Form'!J137=2,'Board Cutting Form'!G137&amp;"-"&amp;'Board Cutting Form'!H137,"")</f>
        <v/>
      </c>
      <c r="M13" s="86" t="str">
        <f aca="false">IF(E13="","","TRUE")</f>
        <v/>
      </c>
    </row>
    <row r="14" s="86" customFormat="true" ht="12" hidden="false" customHeight="false" outlineLevel="0" collapsed="false">
      <c r="A14" s="86" t="str">
        <f aca="false">IF(E14="","","Input Panel")</f>
        <v/>
      </c>
      <c r="B14" s="86" t="str">
        <f aca="false">IF('Board Cutting Form'!B138="","",'Board Cutting Form'!B138)</f>
        <v/>
      </c>
      <c r="C14" s="86" t="str">
        <f aca="false">IF('Board Cutting Form'!D138="","",'Board Cutting Form'!D138)</f>
        <v/>
      </c>
      <c r="D14" s="86" t="str">
        <f aca="false">IF('Board Cutting Form'!E138="","",'Board Cutting Form'!E138)</f>
        <v/>
      </c>
      <c r="E14" s="86" t="str">
        <f aca="false">IF('Board Cutting Form'!F138="","",'Board Cutting Form'!F138)</f>
        <v/>
      </c>
      <c r="F14" s="86" t="str">
        <f aca="false">IF(OR('Board Cutting Form'!N138&gt;0,'Board Cutting Form'!M138&gt;0,'Board Cutting Form'!K138&gt;0),"("&amp;'Board Cutting Form'!N$9&amp;"-0"&amp;'Board Cutting Form'!N138&amp;" "&amp;'Board Cutting Form'!M$9&amp;"-0"&amp;'Board Cutting Form'!M138&amp;" "&amp;'Board Cutting Form'!K$9&amp;"-0"&amp;'Board Cutting Form'!K138&amp;")","")</f>
        <v/>
      </c>
      <c r="G14" s="86" t="str">
        <f aca="false">IF(E14="","","SameAsSheet")</f>
        <v/>
      </c>
      <c r="H14" s="86" t="str">
        <f aca="false">IF('Board Cutting Form'!F138="","",'Board Cutting Form'!C138)</f>
        <v/>
      </c>
      <c r="I14" s="86" t="str">
        <f aca="false">IF('Board Cutting Form'!I138&gt;=1,'Board Cutting Form'!G138&amp;"-"&amp;'Board Cutting Form'!H138,"")</f>
        <v/>
      </c>
      <c r="J14" s="88" t="str">
        <f aca="false">IF('Board Cutting Form'!I138=2,'Board Cutting Form'!G138&amp;"-"&amp;'Board Cutting Form'!H138,"")</f>
        <v/>
      </c>
      <c r="K14" s="88" t="str">
        <f aca="false">IF('Board Cutting Form'!J138&gt;=1,'Board Cutting Form'!G138&amp;"-"&amp;'Board Cutting Form'!H138,"")</f>
        <v/>
      </c>
      <c r="L14" s="88" t="str">
        <f aca="false">IF('Board Cutting Form'!J138=2,'Board Cutting Form'!G138&amp;"-"&amp;'Board Cutting Form'!H138,"")</f>
        <v/>
      </c>
      <c r="M14" s="86" t="str">
        <f aca="false">IF(E14="","","TRUE")</f>
        <v/>
      </c>
    </row>
    <row r="15" s="86" customFormat="true" ht="12" hidden="false" customHeight="false" outlineLevel="0" collapsed="false">
      <c r="A15" s="86" t="str">
        <f aca="false">IF(E15="","","Input Panel")</f>
        <v/>
      </c>
      <c r="B15" s="86" t="str">
        <f aca="false">IF('Board Cutting Form'!B139="","",'Board Cutting Form'!B139)</f>
        <v/>
      </c>
      <c r="C15" s="86" t="str">
        <f aca="false">IF('Board Cutting Form'!D139="","",'Board Cutting Form'!D139)</f>
        <v/>
      </c>
      <c r="D15" s="86" t="str">
        <f aca="false">IF('Board Cutting Form'!E139="","",'Board Cutting Form'!E139)</f>
        <v/>
      </c>
      <c r="E15" s="86" t="str">
        <f aca="false">IF('Board Cutting Form'!F139="","",'Board Cutting Form'!F139)</f>
        <v/>
      </c>
      <c r="F15" s="86" t="str">
        <f aca="false">IF(OR('Board Cutting Form'!N139&gt;0,'Board Cutting Form'!M139&gt;0,'Board Cutting Form'!K139&gt;0),"("&amp;'Board Cutting Form'!N$9&amp;"-0"&amp;'Board Cutting Form'!N139&amp;" "&amp;'Board Cutting Form'!M$9&amp;"-0"&amp;'Board Cutting Form'!M139&amp;" "&amp;'Board Cutting Form'!K$9&amp;"-0"&amp;'Board Cutting Form'!K139&amp;")","")</f>
        <v/>
      </c>
      <c r="G15" s="86" t="str">
        <f aca="false">IF(E15="","","SameAsSheet")</f>
        <v/>
      </c>
      <c r="H15" s="86" t="str">
        <f aca="false">IF('Board Cutting Form'!F139="","",'Board Cutting Form'!C139)</f>
        <v/>
      </c>
      <c r="I15" s="86" t="str">
        <f aca="false">IF('Board Cutting Form'!I139&gt;=1,'Board Cutting Form'!G139&amp;"-"&amp;'Board Cutting Form'!H139,"")</f>
        <v/>
      </c>
      <c r="J15" s="88" t="str">
        <f aca="false">IF('Board Cutting Form'!I139=2,'Board Cutting Form'!G139&amp;"-"&amp;'Board Cutting Form'!H139,"")</f>
        <v/>
      </c>
      <c r="K15" s="88" t="str">
        <f aca="false">IF('Board Cutting Form'!J139&gt;=1,'Board Cutting Form'!G139&amp;"-"&amp;'Board Cutting Form'!H139,"")</f>
        <v/>
      </c>
      <c r="L15" s="88" t="str">
        <f aca="false">IF('Board Cutting Form'!J139=2,'Board Cutting Form'!G139&amp;"-"&amp;'Board Cutting Form'!H139,"")</f>
        <v/>
      </c>
      <c r="M15" s="86" t="str">
        <f aca="false">IF(E15="","","TRUE")</f>
        <v/>
      </c>
    </row>
    <row r="16" s="86" customFormat="true" ht="12" hidden="false" customHeight="false" outlineLevel="0" collapsed="false">
      <c r="A16" s="86" t="str">
        <f aca="false">IF(E16="","","Input Panel")</f>
        <v/>
      </c>
      <c r="B16" s="86" t="str">
        <f aca="false">IF('Board Cutting Form'!B140="","",'Board Cutting Form'!B140)</f>
        <v/>
      </c>
      <c r="C16" s="86" t="str">
        <f aca="false">IF('Board Cutting Form'!D140="","",'Board Cutting Form'!D140)</f>
        <v/>
      </c>
      <c r="D16" s="86" t="str">
        <f aca="false">IF('Board Cutting Form'!E140="","",'Board Cutting Form'!E140)</f>
        <v/>
      </c>
      <c r="E16" s="86" t="str">
        <f aca="false">IF('Board Cutting Form'!F140="","",'Board Cutting Form'!F140)</f>
        <v/>
      </c>
      <c r="F16" s="86" t="str">
        <f aca="false">IF(OR('Board Cutting Form'!N140&gt;0,'Board Cutting Form'!M140&gt;0,'Board Cutting Form'!K140&gt;0),"("&amp;'Board Cutting Form'!N$9&amp;"-0"&amp;'Board Cutting Form'!N140&amp;" "&amp;'Board Cutting Form'!M$9&amp;"-0"&amp;'Board Cutting Form'!M140&amp;" "&amp;'Board Cutting Form'!K$9&amp;"-0"&amp;'Board Cutting Form'!K140&amp;")","")</f>
        <v/>
      </c>
      <c r="G16" s="86" t="str">
        <f aca="false">IF(E16="","","SameAsSheet")</f>
        <v/>
      </c>
      <c r="H16" s="86" t="str">
        <f aca="false">IF('Board Cutting Form'!F140="","",'Board Cutting Form'!C140)</f>
        <v/>
      </c>
      <c r="I16" s="86" t="str">
        <f aca="false">IF('Board Cutting Form'!I140&gt;=1,'Board Cutting Form'!G140&amp;"-"&amp;'Board Cutting Form'!H140,"")</f>
        <v/>
      </c>
      <c r="J16" s="88" t="str">
        <f aca="false">IF('Board Cutting Form'!I140=2,'Board Cutting Form'!G140&amp;"-"&amp;'Board Cutting Form'!H140,"")</f>
        <v/>
      </c>
      <c r="K16" s="88" t="str">
        <f aca="false">IF('Board Cutting Form'!J140&gt;=1,'Board Cutting Form'!G140&amp;"-"&amp;'Board Cutting Form'!H140,"")</f>
        <v/>
      </c>
      <c r="L16" s="88" t="str">
        <f aca="false">IF('Board Cutting Form'!J140=2,'Board Cutting Form'!G140&amp;"-"&amp;'Board Cutting Form'!H140,"")</f>
        <v/>
      </c>
      <c r="M16" s="86" t="str">
        <f aca="false">IF(E16="","","TRUE")</f>
        <v/>
      </c>
    </row>
    <row r="17" s="86" customFormat="true" ht="12" hidden="false" customHeight="false" outlineLevel="0" collapsed="false">
      <c r="A17" s="86" t="str">
        <f aca="false">IF(E17="","","Input Panel")</f>
        <v/>
      </c>
      <c r="B17" s="86" t="str">
        <f aca="false">IF('Board Cutting Form'!B141="","",'Board Cutting Form'!B141)</f>
        <v/>
      </c>
      <c r="C17" s="86" t="str">
        <f aca="false">IF('Board Cutting Form'!D141="","",'Board Cutting Form'!D141)</f>
        <v/>
      </c>
      <c r="D17" s="86" t="str">
        <f aca="false">IF('Board Cutting Form'!E141="","",'Board Cutting Form'!E141)</f>
        <v/>
      </c>
      <c r="E17" s="86" t="str">
        <f aca="false">IF('Board Cutting Form'!F141="","",'Board Cutting Form'!F141)</f>
        <v/>
      </c>
      <c r="F17" s="86" t="str">
        <f aca="false">IF(OR('Board Cutting Form'!N141&gt;0,'Board Cutting Form'!M141&gt;0,'Board Cutting Form'!K141&gt;0),"("&amp;'Board Cutting Form'!N$9&amp;"-0"&amp;'Board Cutting Form'!N141&amp;" "&amp;'Board Cutting Form'!M$9&amp;"-0"&amp;'Board Cutting Form'!M141&amp;" "&amp;'Board Cutting Form'!K$9&amp;"-0"&amp;'Board Cutting Form'!K141&amp;")","")</f>
        <v/>
      </c>
      <c r="G17" s="86" t="str">
        <f aca="false">IF(E17="","","SameAsSheet")</f>
        <v/>
      </c>
      <c r="H17" s="86" t="str">
        <f aca="false">IF('Board Cutting Form'!F141="","",'Board Cutting Form'!C141)</f>
        <v/>
      </c>
      <c r="I17" s="86" t="str">
        <f aca="false">IF('Board Cutting Form'!I141&gt;=1,'Board Cutting Form'!G141&amp;"-"&amp;'Board Cutting Form'!H141,"")</f>
        <v/>
      </c>
      <c r="J17" s="88" t="str">
        <f aca="false">IF('Board Cutting Form'!I141=2,'Board Cutting Form'!G141&amp;"-"&amp;'Board Cutting Form'!H141,"")</f>
        <v/>
      </c>
      <c r="K17" s="88" t="str">
        <f aca="false">IF('Board Cutting Form'!J141&gt;=1,'Board Cutting Form'!G141&amp;"-"&amp;'Board Cutting Form'!H141,"")</f>
        <v/>
      </c>
      <c r="L17" s="88" t="str">
        <f aca="false">IF('Board Cutting Form'!J141=2,'Board Cutting Form'!G141&amp;"-"&amp;'Board Cutting Form'!H141,"")</f>
        <v/>
      </c>
      <c r="M17" s="86" t="str">
        <f aca="false">IF(E17="","","TRUE")</f>
        <v/>
      </c>
    </row>
    <row r="18" s="86" customFormat="true" ht="12" hidden="false" customHeight="false" outlineLevel="0" collapsed="false">
      <c r="A18" s="86" t="str">
        <f aca="false">IF(E18="","","Input Panel")</f>
        <v/>
      </c>
      <c r="B18" s="86" t="str">
        <f aca="false">IF('Board Cutting Form'!B142="","",'Board Cutting Form'!B142)</f>
        <v/>
      </c>
      <c r="C18" s="86" t="str">
        <f aca="false">IF('Board Cutting Form'!D142="","",'Board Cutting Form'!D142)</f>
        <v/>
      </c>
      <c r="D18" s="86" t="str">
        <f aca="false">IF('Board Cutting Form'!E142="","",'Board Cutting Form'!E142)</f>
        <v/>
      </c>
      <c r="E18" s="86" t="str">
        <f aca="false">IF('Board Cutting Form'!F142="","",'Board Cutting Form'!F142)</f>
        <v/>
      </c>
      <c r="F18" s="86" t="str">
        <f aca="false">IF(OR('Board Cutting Form'!N142&gt;0,'Board Cutting Form'!M142&gt;0,'Board Cutting Form'!K142&gt;0),"("&amp;'Board Cutting Form'!N$9&amp;"-0"&amp;'Board Cutting Form'!N142&amp;" "&amp;'Board Cutting Form'!M$9&amp;"-0"&amp;'Board Cutting Form'!M142&amp;" "&amp;'Board Cutting Form'!K$9&amp;"-0"&amp;'Board Cutting Form'!K142&amp;")","")</f>
        <v/>
      </c>
      <c r="G18" s="86" t="str">
        <f aca="false">IF(E18="","","SameAsSheet")</f>
        <v/>
      </c>
      <c r="H18" s="86" t="str">
        <f aca="false">IF('Board Cutting Form'!F142="","",'Board Cutting Form'!C142)</f>
        <v/>
      </c>
      <c r="I18" s="86" t="str">
        <f aca="false">IF('Board Cutting Form'!I142&gt;=1,'Board Cutting Form'!G142&amp;"-"&amp;'Board Cutting Form'!H142,"")</f>
        <v/>
      </c>
      <c r="J18" s="88" t="str">
        <f aca="false">IF('Board Cutting Form'!I142=2,'Board Cutting Form'!G142&amp;"-"&amp;'Board Cutting Form'!H142,"")</f>
        <v/>
      </c>
      <c r="K18" s="88" t="str">
        <f aca="false">IF('Board Cutting Form'!J142&gt;=1,'Board Cutting Form'!G142&amp;"-"&amp;'Board Cutting Form'!H142,"")</f>
        <v/>
      </c>
      <c r="L18" s="88" t="str">
        <f aca="false">IF('Board Cutting Form'!J142=2,'Board Cutting Form'!G142&amp;"-"&amp;'Board Cutting Form'!H142,"")</f>
        <v/>
      </c>
      <c r="M18" s="86" t="str">
        <f aca="false">IF(E18="","","TRUE")</f>
        <v/>
      </c>
    </row>
    <row r="19" s="86" customFormat="true" ht="12" hidden="false" customHeight="false" outlineLevel="0" collapsed="false">
      <c r="A19" s="86" t="str">
        <f aca="false">IF(E19="","","Input Panel")</f>
        <v/>
      </c>
      <c r="B19" s="86" t="str">
        <f aca="false">IF('Board Cutting Form'!B143="","",'Board Cutting Form'!B143)</f>
        <v/>
      </c>
      <c r="C19" s="86" t="str">
        <f aca="false">IF('Board Cutting Form'!D143="","",'Board Cutting Form'!D143)</f>
        <v/>
      </c>
      <c r="D19" s="86" t="str">
        <f aca="false">IF('Board Cutting Form'!E143="","",'Board Cutting Form'!E143)</f>
        <v/>
      </c>
      <c r="E19" s="86" t="str">
        <f aca="false">IF('Board Cutting Form'!F143="","",'Board Cutting Form'!F143)</f>
        <v/>
      </c>
      <c r="F19" s="86" t="str">
        <f aca="false">IF(OR('Board Cutting Form'!N143&gt;0,'Board Cutting Form'!M143&gt;0,'Board Cutting Form'!K143&gt;0),"("&amp;'Board Cutting Form'!N$9&amp;"-0"&amp;'Board Cutting Form'!N143&amp;" "&amp;'Board Cutting Form'!M$9&amp;"-0"&amp;'Board Cutting Form'!M143&amp;" "&amp;'Board Cutting Form'!K$9&amp;"-0"&amp;'Board Cutting Form'!K143&amp;")","")</f>
        <v/>
      </c>
      <c r="G19" s="86" t="str">
        <f aca="false">IF(E19="","","SameAsSheet")</f>
        <v/>
      </c>
      <c r="H19" s="86" t="str">
        <f aca="false">IF('Board Cutting Form'!F143="","",'Board Cutting Form'!C143)</f>
        <v/>
      </c>
      <c r="I19" s="86" t="str">
        <f aca="false">IF('Board Cutting Form'!I143&gt;=1,'Board Cutting Form'!G143&amp;"-"&amp;'Board Cutting Form'!H143,"")</f>
        <v/>
      </c>
      <c r="J19" s="88" t="str">
        <f aca="false">IF('Board Cutting Form'!I143=2,'Board Cutting Form'!G143&amp;"-"&amp;'Board Cutting Form'!H143,"")</f>
        <v/>
      </c>
      <c r="K19" s="88" t="str">
        <f aca="false">IF('Board Cutting Form'!J143&gt;=1,'Board Cutting Form'!G143&amp;"-"&amp;'Board Cutting Form'!H143,"")</f>
        <v/>
      </c>
      <c r="L19" s="88" t="str">
        <f aca="false">IF('Board Cutting Form'!J143=2,'Board Cutting Form'!G143&amp;"-"&amp;'Board Cutting Form'!H143,"")</f>
        <v/>
      </c>
      <c r="M19" s="86" t="str">
        <f aca="false">IF(E19="","","TRUE")</f>
        <v/>
      </c>
    </row>
    <row r="20" s="86" customFormat="true" ht="12" hidden="false" customHeight="false" outlineLevel="0" collapsed="false">
      <c r="A20" s="86" t="str">
        <f aca="false">IF(E20="","","Input Panel")</f>
        <v/>
      </c>
      <c r="B20" s="86" t="str">
        <f aca="false">IF('Board Cutting Form'!B144="","",'Board Cutting Form'!B144)</f>
        <v/>
      </c>
      <c r="C20" s="86" t="str">
        <f aca="false">IF('Board Cutting Form'!D144="","",'Board Cutting Form'!D144)</f>
        <v/>
      </c>
      <c r="D20" s="86" t="str">
        <f aca="false">IF('Board Cutting Form'!E144="","",'Board Cutting Form'!E144)</f>
        <v/>
      </c>
      <c r="E20" s="86" t="str">
        <f aca="false">IF('Board Cutting Form'!F144="","",'Board Cutting Form'!F144)</f>
        <v/>
      </c>
      <c r="F20" s="86" t="str">
        <f aca="false">IF(OR('Board Cutting Form'!N144&gt;0,'Board Cutting Form'!M144&gt;0,'Board Cutting Form'!K144&gt;0),"("&amp;'Board Cutting Form'!N$9&amp;"-0"&amp;'Board Cutting Form'!N144&amp;" "&amp;'Board Cutting Form'!M$9&amp;"-0"&amp;'Board Cutting Form'!M144&amp;" "&amp;'Board Cutting Form'!K$9&amp;"-0"&amp;'Board Cutting Form'!K144&amp;")","")</f>
        <v/>
      </c>
      <c r="G20" s="86" t="str">
        <f aca="false">IF(E20="","","SameAsSheet")</f>
        <v/>
      </c>
      <c r="H20" s="86" t="str">
        <f aca="false">IF('Board Cutting Form'!F144="","",'Board Cutting Form'!C144)</f>
        <v/>
      </c>
      <c r="I20" s="86" t="str">
        <f aca="false">IF('Board Cutting Form'!I144&gt;=1,'Board Cutting Form'!G144&amp;"-"&amp;'Board Cutting Form'!H144,"")</f>
        <v/>
      </c>
      <c r="J20" s="88" t="str">
        <f aca="false">IF('Board Cutting Form'!I144=2,'Board Cutting Form'!G144&amp;"-"&amp;'Board Cutting Form'!H144,"")</f>
        <v/>
      </c>
      <c r="K20" s="88" t="str">
        <f aca="false">IF('Board Cutting Form'!J144&gt;=1,'Board Cutting Form'!G144&amp;"-"&amp;'Board Cutting Form'!H144,"")</f>
        <v/>
      </c>
      <c r="L20" s="88" t="str">
        <f aca="false">IF('Board Cutting Form'!J144=2,'Board Cutting Form'!G144&amp;"-"&amp;'Board Cutting Form'!H144,"")</f>
        <v/>
      </c>
      <c r="M20" s="86" t="str">
        <f aca="false">IF(E20="","","TRUE")</f>
        <v/>
      </c>
    </row>
    <row r="21" s="86" customFormat="true" ht="12" hidden="false" customHeight="false" outlineLevel="0" collapsed="false">
      <c r="A21" s="86" t="str">
        <f aca="false">IF(E21="","","Input Panel")</f>
        <v/>
      </c>
      <c r="B21" s="86" t="str">
        <f aca="false">IF('Board Cutting Form'!B145="","",'Board Cutting Form'!B145)</f>
        <v/>
      </c>
      <c r="C21" s="86" t="str">
        <f aca="false">IF('Board Cutting Form'!D145="","",'Board Cutting Form'!D145)</f>
        <v/>
      </c>
      <c r="D21" s="86" t="str">
        <f aca="false">IF('Board Cutting Form'!E145="","",'Board Cutting Form'!E145)</f>
        <v/>
      </c>
      <c r="E21" s="86" t="str">
        <f aca="false">IF('Board Cutting Form'!F145="","",'Board Cutting Form'!F145)</f>
        <v/>
      </c>
      <c r="F21" s="86" t="str">
        <f aca="false">IF(OR('Board Cutting Form'!N145&gt;0,'Board Cutting Form'!M145&gt;0,'Board Cutting Form'!K145&gt;0),"("&amp;'Board Cutting Form'!N$9&amp;"-0"&amp;'Board Cutting Form'!N145&amp;" "&amp;'Board Cutting Form'!M$9&amp;"-0"&amp;'Board Cutting Form'!M145&amp;" "&amp;'Board Cutting Form'!K$9&amp;"-0"&amp;'Board Cutting Form'!K145&amp;")","")</f>
        <v/>
      </c>
      <c r="G21" s="86" t="str">
        <f aca="false">IF(E21="","","SameAsSheet")</f>
        <v/>
      </c>
      <c r="H21" s="86" t="str">
        <f aca="false">IF('Board Cutting Form'!F145="","",'Board Cutting Form'!C145)</f>
        <v/>
      </c>
      <c r="I21" s="86" t="str">
        <f aca="false">IF('Board Cutting Form'!I145&gt;=1,'Board Cutting Form'!G145&amp;"-"&amp;'Board Cutting Form'!H145,"")</f>
        <v/>
      </c>
      <c r="J21" s="88" t="str">
        <f aca="false">IF('Board Cutting Form'!I145=2,'Board Cutting Form'!G145&amp;"-"&amp;'Board Cutting Form'!H145,"")</f>
        <v/>
      </c>
      <c r="K21" s="88" t="str">
        <f aca="false">IF('Board Cutting Form'!J145&gt;=1,'Board Cutting Form'!G145&amp;"-"&amp;'Board Cutting Form'!H145,"")</f>
        <v/>
      </c>
      <c r="L21" s="88" t="str">
        <f aca="false">IF('Board Cutting Form'!J145=2,'Board Cutting Form'!G145&amp;"-"&amp;'Board Cutting Form'!H145,"")</f>
        <v/>
      </c>
      <c r="M21" s="86" t="str">
        <f aca="false">IF(E21="","","TRUE")</f>
        <v/>
      </c>
    </row>
    <row r="22" s="86" customFormat="true" ht="12" hidden="false" customHeight="false" outlineLevel="0" collapsed="false">
      <c r="A22" s="86" t="str">
        <f aca="false">IF(E22="","","Input Panel")</f>
        <v/>
      </c>
      <c r="B22" s="86" t="str">
        <f aca="false">IF('Board Cutting Form'!B146="","",'Board Cutting Form'!B146)</f>
        <v/>
      </c>
      <c r="C22" s="86" t="str">
        <f aca="false">IF('Board Cutting Form'!D146="","",'Board Cutting Form'!D146)</f>
        <v/>
      </c>
      <c r="D22" s="86" t="str">
        <f aca="false">IF('Board Cutting Form'!E146="","",'Board Cutting Form'!E146)</f>
        <v/>
      </c>
      <c r="E22" s="86" t="str">
        <f aca="false">IF('Board Cutting Form'!F146="","",'Board Cutting Form'!F146)</f>
        <v/>
      </c>
      <c r="F22" s="86" t="str">
        <f aca="false">IF(OR('Board Cutting Form'!N146&gt;0,'Board Cutting Form'!M146&gt;0,'Board Cutting Form'!K146&gt;0),"("&amp;'Board Cutting Form'!N$9&amp;"-0"&amp;'Board Cutting Form'!N146&amp;" "&amp;'Board Cutting Form'!M$9&amp;"-0"&amp;'Board Cutting Form'!M146&amp;" "&amp;'Board Cutting Form'!K$9&amp;"-0"&amp;'Board Cutting Form'!K146&amp;")","")</f>
        <v/>
      </c>
      <c r="G22" s="86" t="str">
        <f aca="false">IF(E22="","","SameAsSheet")</f>
        <v/>
      </c>
      <c r="H22" s="86" t="str">
        <f aca="false">IF('Board Cutting Form'!F146="","",'Board Cutting Form'!C146)</f>
        <v/>
      </c>
      <c r="I22" s="86" t="str">
        <f aca="false">IF('Board Cutting Form'!I146&gt;=1,'Board Cutting Form'!G146&amp;"-"&amp;'Board Cutting Form'!H146,"")</f>
        <v/>
      </c>
      <c r="J22" s="88" t="str">
        <f aca="false">IF('Board Cutting Form'!I146=2,'Board Cutting Form'!G146&amp;"-"&amp;'Board Cutting Form'!H146,"")</f>
        <v/>
      </c>
      <c r="K22" s="88" t="str">
        <f aca="false">IF('Board Cutting Form'!J146&gt;=1,'Board Cutting Form'!G146&amp;"-"&amp;'Board Cutting Form'!H146,"")</f>
        <v/>
      </c>
      <c r="L22" s="88" t="str">
        <f aca="false">IF('Board Cutting Form'!J146=2,'Board Cutting Form'!G146&amp;"-"&amp;'Board Cutting Form'!H146,"")</f>
        <v/>
      </c>
      <c r="M22" s="86" t="str">
        <f aca="false">IF(E22="","","TRUE")</f>
        <v/>
      </c>
    </row>
    <row r="23" s="86" customFormat="true" ht="12" hidden="false" customHeight="false" outlineLevel="0" collapsed="false">
      <c r="A23" s="86" t="str">
        <f aca="false">IF(E23="","","Input Panel")</f>
        <v/>
      </c>
      <c r="B23" s="86" t="str">
        <f aca="false">IF('Board Cutting Form'!B147="","",'Board Cutting Form'!B147)</f>
        <v/>
      </c>
      <c r="C23" s="86" t="str">
        <f aca="false">IF('Board Cutting Form'!D147="","",'Board Cutting Form'!D147)</f>
        <v/>
      </c>
      <c r="D23" s="86" t="str">
        <f aca="false">IF('Board Cutting Form'!E147="","",'Board Cutting Form'!E147)</f>
        <v/>
      </c>
      <c r="E23" s="86" t="str">
        <f aca="false">IF('Board Cutting Form'!F147="","",'Board Cutting Form'!F147)</f>
        <v/>
      </c>
      <c r="F23" s="86" t="str">
        <f aca="false">IF(OR('Board Cutting Form'!N147&gt;0,'Board Cutting Form'!M147&gt;0,'Board Cutting Form'!K147&gt;0),"("&amp;'Board Cutting Form'!N$9&amp;"-0"&amp;'Board Cutting Form'!N147&amp;" "&amp;'Board Cutting Form'!M$9&amp;"-0"&amp;'Board Cutting Form'!M147&amp;" "&amp;'Board Cutting Form'!K$9&amp;"-0"&amp;'Board Cutting Form'!K147&amp;")","")</f>
        <v/>
      </c>
      <c r="G23" s="86" t="str">
        <f aca="false">IF(E23="","","SameAsSheet")</f>
        <v/>
      </c>
      <c r="H23" s="86" t="str">
        <f aca="false">IF('Board Cutting Form'!F147="","",'Board Cutting Form'!C147)</f>
        <v/>
      </c>
      <c r="I23" s="86" t="str">
        <f aca="false">IF('Board Cutting Form'!I147&gt;=1,'Board Cutting Form'!G147&amp;"-"&amp;'Board Cutting Form'!H147,"")</f>
        <v/>
      </c>
      <c r="J23" s="88" t="str">
        <f aca="false">IF('Board Cutting Form'!I147=2,'Board Cutting Form'!G147&amp;"-"&amp;'Board Cutting Form'!H147,"")</f>
        <v/>
      </c>
      <c r="K23" s="88" t="str">
        <f aca="false">IF('Board Cutting Form'!J147&gt;=1,'Board Cutting Form'!G147&amp;"-"&amp;'Board Cutting Form'!H147,"")</f>
        <v/>
      </c>
      <c r="L23" s="88" t="str">
        <f aca="false">IF('Board Cutting Form'!J147=2,'Board Cutting Form'!G147&amp;"-"&amp;'Board Cutting Form'!H147,"")</f>
        <v/>
      </c>
      <c r="M23" s="86" t="str">
        <f aca="false">IF(E23="","","TRUE")</f>
        <v/>
      </c>
    </row>
    <row r="24" s="86" customFormat="true" ht="12" hidden="false" customHeight="false" outlineLevel="0" collapsed="false">
      <c r="A24" s="86" t="str">
        <f aca="false">IF(E24="","","Input Panel")</f>
        <v/>
      </c>
      <c r="B24" s="86" t="str">
        <f aca="false">IF('Board Cutting Form'!B148="","",'Board Cutting Form'!B148)</f>
        <v/>
      </c>
      <c r="C24" s="86" t="str">
        <f aca="false">IF('Board Cutting Form'!D148="","",'Board Cutting Form'!D148)</f>
        <v/>
      </c>
      <c r="D24" s="86" t="str">
        <f aca="false">IF('Board Cutting Form'!E148="","",'Board Cutting Form'!E148)</f>
        <v/>
      </c>
      <c r="E24" s="86" t="str">
        <f aca="false">IF('Board Cutting Form'!F148="","",'Board Cutting Form'!F148)</f>
        <v/>
      </c>
      <c r="F24" s="86" t="str">
        <f aca="false">IF(OR('Board Cutting Form'!N148&gt;0,'Board Cutting Form'!M148&gt;0,'Board Cutting Form'!K148&gt;0),"("&amp;'Board Cutting Form'!N$9&amp;"-0"&amp;'Board Cutting Form'!N148&amp;" "&amp;'Board Cutting Form'!M$9&amp;"-0"&amp;'Board Cutting Form'!M148&amp;" "&amp;'Board Cutting Form'!K$9&amp;"-0"&amp;'Board Cutting Form'!K148&amp;")","")</f>
        <v/>
      </c>
      <c r="G24" s="86" t="str">
        <f aca="false">IF(E24="","","SameAsSheet")</f>
        <v/>
      </c>
      <c r="H24" s="86" t="str">
        <f aca="false">IF('Board Cutting Form'!F148="","",'Board Cutting Form'!C150)</f>
        <v/>
      </c>
      <c r="I24" s="86" t="str">
        <f aca="false">IF('Board Cutting Form'!I148&gt;=1,'Board Cutting Form'!G148&amp;"-"&amp;'Board Cutting Form'!H148,"")</f>
        <v/>
      </c>
      <c r="J24" s="88" t="str">
        <f aca="false">IF('Board Cutting Form'!I148=2,'Board Cutting Form'!G148&amp;"-"&amp;'Board Cutting Form'!H148,"")</f>
        <v/>
      </c>
      <c r="K24" s="88" t="str">
        <f aca="false">IF('Board Cutting Form'!J148&gt;=1,'Board Cutting Form'!G148&amp;"-"&amp;'Board Cutting Form'!H148,"")</f>
        <v/>
      </c>
      <c r="L24" s="88" t="str">
        <f aca="false">IF('Board Cutting Form'!J148=2,'Board Cutting Form'!G148&amp;"-"&amp;'Board Cutting Form'!H148,"")</f>
        <v/>
      </c>
      <c r="M24" s="86" t="str">
        <f aca="false">IF(E24="","","TRUE")</f>
        <v/>
      </c>
    </row>
    <row r="25" s="86" customFormat="true" ht="12" hidden="false" customHeight="false" outlineLevel="0" collapsed="false">
      <c r="A25" s="86" t="str">
        <f aca="false">IF(E25="","","Input Panel")</f>
        <v/>
      </c>
      <c r="B25" s="86" t="str">
        <f aca="false">IF('Board Cutting Form'!B149="","",'Board Cutting Form'!B149)</f>
        <v/>
      </c>
      <c r="C25" s="86" t="str">
        <f aca="false">IF('Board Cutting Form'!D149="","",'Board Cutting Form'!D149)</f>
        <v/>
      </c>
      <c r="D25" s="86" t="str">
        <f aca="false">IF('Board Cutting Form'!E149="","",'Board Cutting Form'!E149)</f>
        <v/>
      </c>
      <c r="E25" s="86" t="str">
        <f aca="false">IF('Board Cutting Form'!F149="","",'Board Cutting Form'!F149)</f>
        <v/>
      </c>
      <c r="F25" s="86" t="str">
        <f aca="false">IF(OR('Board Cutting Form'!N149&gt;0,'Board Cutting Form'!M149&gt;0,'Board Cutting Form'!K149&gt;0),"("&amp;'Board Cutting Form'!N$9&amp;"-0"&amp;'Board Cutting Form'!N149&amp;" "&amp;'Board Cutting Form'!M$9&amp;"-0"&amp;'Board Cutting Form'!M149&amp;" "&amp;'Board Cutting Form'!K$9&amp;"-0"&amp;'Board Cutting Form'!K149&amp;")","")</f>
        <v/>
      </c>
      <c r="G25" s="86" t="str">
        <f aca="false">IF(E25="","","SameAsSheet")</f>
        <v/>
      </c>
      <c r="H25" s="86" t="str">
        <f aca="false">IF('Board Cutting Form'!F149="","",'Board Cutting Form'!C149)</f>
        <v/>
      </c>
      <c r="I25" s="86" t="str">
        <f aca="false">IF('Board Cutting Form'!I149&gt;=1,'Board Cutting Form'!G149&amp;"-"&amp;'Board Cutting Form'!H149,"")</f>
        <v/>
      </c>
      <c r="J25" s="88" t="str">
        <f aca="false">IF('Board Cutting Form'!I149=2,'Board Cutting Form'!G149&amp;"-"&amp;'Board Cutting Form'!H149,"")</f>
        <v/>
      </c>
      <c r="K25" s="88" t="str">
        <f aca="false">IF('Board Cutting Form'!J149&gt;=1,'Board Cutting Form'!G149&amp;"-"&amp;'Board Cutting Form'!H149,"")</f>
        <v/>
      </c>
      <c r="L25" s="88" t="str">
        <f aca="false">IF('Board Cutting Form'!J149=2,'Board Cutting Form'!G149&amp;"-"&amp;'Board Cutting Form'!H149,"")</f>
        <v/>
      </c>
      <c r="M25" s="86" t="str">
        <f aca="false">IF(E25="","","TRUE")</f>
        <v/>
      </c>
    </row>
    <row r="26" s="86" customFormat="true" ht="12" hidden="false" customHeight="false" outlineLevel="0" collapsed="false">
      <c r="A26" s="86" t="str">
        <f aca="false">IF(E26="","","Input Panel")</f>
        <v/>
      </c>
      <c r="B26" s="86" t="str">
        <f aca="false">IF('Board Cutting Form'!B150="","",'Board Cutting Form'!B150)</f>
        <v/>
      </c>
      <c r="C26" s="86" t="str">
        <f aca="false">IF('Board Cutting Form'!D150="","",'Board Cutting Form'!D150)</f>
        <v/>
      </c>
      <c r="D26" s="86" t="str">
        <f aca="false">IF('Board Cutting Form'!E150="","",'Board Cutting Form'!E150)</f>
        <v/>
      </c>
      <c r="E26" s="86" t="str">
        <f aca="false">IF('Board Cutting Form'!F150="","",'Board Cutting Form'!F150)</f>
        <v/>
      </c>
      <c r="F26" s="86" t="str">
        <f aca="false">IF(OR('Board Cutting Form'!N150&gt;0,'Board Cutting Form'!M150&gt;0,'Board Cutting Form'!K150&gt;0),"("&amp;'Board Cutting Form'!N$9&amp;"-0"&amp;'Board Cutting Form'!N150&amp;" "&amp;'Board Cutting Form'!M$9&amp;"-0"&amp;'Board Cutting Form'!M150&amp;" "&amp;'Board Cutting Form'!K$9&amp;"-0"&amp;'Board Cutting Form'!K150&amp;")","")</f>
        <v/>
      </c>
      <c r="G26" s="86" t="str">
        <f aca="false">IF(E26="","","SameAsSheet")</f>
        <v/>
      </c>
      <c r="H26" s="86" t="str">
        <f aca="false">IF('Board Cutting Form'!F150="","",'Board Cutting Form'!C150)</f>
        <v/>
      </c>
      <c r="I26" s="86" t="str">
        <f aca="false">IF('Board Cutting Form'!I150&gt;=1,'Board Cutting Form'!G150&amp;"-"&amp;'Board Cutting Form'!H150,"")</f>
        <v/>
      </c>
      <c r="J26" s="88" t="str">
        <f aca="false">IF('Board Cutting Form'!I150=2,'Board Cutting Form'!G150&amp;"-"&amp;'Board Cutting Form'!H150,"")</f>
        <v/>
      </c>
      <c r="K26" s="88" t="str">
        <f aca="false">IF('Board Cutting Form'!J150&gt;=1,'Board Cutting Form'!G150&amp;"-"&amp;'Board Cutting Form'!H150,"")</f>
        <v/>
      </c>
      <c r="L26" s="88" t="str">
        <f aca="false">IF('Board Cutting Form'!J150=2,'Board Cutting Form'!G150&amp;"-"&amp;'Board Cutting Form'!H150,"")</f>
        <v/>
      </c>
      <c r="M26" s="86" t="str">
        <f aca="false">IF(E26="","","TRUE")</f>
        <v/>
      </c>
    </row>
    <row r="27" s="86" customFormat="true" ht="12" hidden="false" customHeight="false" outlineLevel="0" collapsed="false">
      <c r="A27" s="86" t="str">
        <f aca="false">IF(E27="","","Input Panel")</f>
        <v/>
      </c>
      <c r="B27" s="86" t="str">
        <f aca="false">IF('Board Cutting Form'!B151="","",'Board Cutting Form'!B151)</f>
        <v/>
      </c>
      <c r="C27" s="86" t="str">
        <f aca="false">IF('Board Cutting Form'!D151="","",'Board Cutting Form'!D151)</f>
        <v/>
      </c>
      <c r="D27" s="86" t="str">
        <f aca="false">IF('Board Cutting Form'!E151="","",'Board Cutting Form'!E151)</f>
        <v/>
      </c>
      <c r="E27" s="86" t="str">
        <f aca="false">IF('Board Cutting Form'!F151="","",'Board Cutting Form'!F151)</f>
        <v/>
      </c>
      <c r="F27" s="86" t="str">
        <f aca="false">IF(OR('Board Cutting Form'!N151&gt;0,'Board Cutting Form'!M151&gt;0,'Board Cutting Form'!K151&gt;0),"("&amp;'Board Cutting Form'!N$9&amp;"-0"&amp;'Board Cutting Form'!N151&amp;" "&amp;'Board Cutting Form'!M$9&amp;"-0"&amp;'Board Cutting Form'!M151&amp;" "&amp;'Board Cutting Form'!K$9&amp;"-0"&amp;'Board Cutting Form'!K151&amp;")","")</f>
        <v/>
      </c>
      <c r="G27" s="86" t="str">
        <f aca="false">IF(E27="","","SameAsSheet")</f>
        <v/>
      </c>
      <c r="H27" s="86" t="str">
        <f aca="false">IF('Board Cutting Form'!F151="","",'Board Cutting Form'!C151)</f>
        <v/>
      </c>
      <c r="I27" s="86" t="str">
        <f aca="false">IF('Board Cutting Form'!I151&gt;=1,'Board Cutting Form'!G151&amp;"-"&amp;'Board Cutting Form'!H151,"")</f>
        <v/>
      </c>
      <c r="J27" s="88" t="str">
        <f aca="false">IF('Board Cutting Form'!I151=2,'Board Cutting Form'!G151&amp;"-"&amp;'Board Cutting Form'!H151,"")</f>
        <v/>
      </c>
      <c r="K27" s="88" t="str">
        <f aca="false">IF('Board Cutting Form'!J151&gt;=1,'Board Cutting Form'!G151&amp;"-"&amp;'Board Cutting Form'!H151,"")</f>
        <v/>
      </c>
      <c r="L27" s="88" t="str">
        <f aca="false">IF('Board Cutting Form'!J151=2,'Board Cutting Form'!G151&amp;"-"&amp;'Board Cutting Form'!H151,"")</f>
        <v/>
      </c>
      <c r="M27" s="86" t="str">
        <f aca="false">IF(E27="","","TRUE")</f>
        <v/>
      </c>
    </row>
    <row r="28" s="86" customFormat="true" ht="12" hidden="false" customHeight="false" outlineLevel="0" collapsed="false">
      <c r="A28" s="86" t="str">
        <f aca="false">IF(E28="","","Input Panel")</f>
        <v/>
      </c>
      <c r="B28" s="86" t="str">
        <f aca="false">IF('Board Cutting Form'!B152="","",'Board Cutting Form'!B152)</f>
        <v/>
      </c>
      <c r="C28" s="86" t="str">
        <f aca="false">IF('Board Cutting Form'!D152="","",'Board Cutting Form'!D152)</f>
        <v/>
      </c>
      <c r="D28" s="86" t="str">
        <f aca="false">IF('Board Cutting Form'!E152="","",'Board Cutting Form'!E152)</f>
        <v/>
      </c>
      <c r="E28" s="86" t="str">
        <f aca="false">IF('Board Cutting Form'!F152="","",'Board Cutting Form'!F152)</f>
        <v/>
      </c>
      <c r="F28" s="86" t="str">
        <f aca="false">IF(OR('Board Cutting Form'!N152&gt;0,'Board Cutting Form'!M152&gt;0,'Board Cutting Form'!K152&gt;0),"("&amp;'Board Cutting Form'!N$9&amp;"-0"&amp;'Board Cutting Form'!N152&amp;" "&amp;'Board Cutting Form'!M$9&amp;"-0"&amp;'Board Cutting Form'!M152&amp;" "&amp;'Board Cutting Form'!K$9&amp;"-0"&amp;'Board Cutting Form'!K152&amp;")","")</f>
        <v/>
      </c>
      <c r="G28" s="86" t="str">
        <f aca="false">IF(E28="","","SameAsSheet")</f>
        <v/>
      </c>
      <c r="H28" s="86" t="str">
        <f aca="false">IF('Board Cutting Form'!F152="","",'Board Cutting Form'!C152)</f>
        <v/>
      </c>
      <c r="I28" s="86" t="str">
        <f aca="false">IF('Board Cutting Form'!I152&gt;=1,'Board Cutting Form'!G152&amp;"-"&amp;'Board Cutting Form'!H152,"")</f>
        <v/>
      </c>
      <c r="J28" s="88" t="str">
        <f aca="false">IF('Board Cutting Form'!I152=2,'Board Cutting Form'!G152&amp;"-"&amp;'Board Cutting Form'!H152,"")</f>
        <v/>
      </c>
      <c r="K28" s="88" t="str">
        <f aca="false">IF('Board Cutting Form'!J152&gt;=1,'Board Cutting Form'!G152&amp;"-"&amp;'Board Cutting Form'!H152,"")</f>
        <v/>
      </c>
      <c r="L28" s="88" t="str">
        <f aca="false">IF('Board Cutting Form'!J152=2,'Board Cutting Form'!G152&amp;"-"&amp;'Board Cutting Form'!H152,"")</f>
        <v/>
      </c>
      <c r="M28" s="86" t="str">
        <f aca="false">IF(E28="","","TRUE")</f>
        <v/>
      </c>
    </row>
    <row r="29" s="86" customFormat="true" ht="12" hidden="false" customHeight="false" outlineLevel="0" collapsed="false">
      <c r="A29" s="86" t="str">
        <f aca="false">IF(E29="","","Input Panel")</f>
        <v/>
      </c>
      <c r="B29" s="86" t="str">
        <f aca="false">IF('Board Cutting Form'!B153="","",'Board Cutting Form'!B153)</f>
        <v/>
      </c>
      <c r="C29" s="86" t="str">
        <f aca="false">IF('Board Cutting Form'!D153="","",'Board Cutting Form'!D153)</f>
        <v/>
      </c>
      <c r="D29" s="86" t="str">
        <f aca="false">IF('Board Cutting Form'!E153="","",'Board Cutting Form'!E153)</f>
        <v/>
      </c>
      <c r="E29" s="86" t="str">
        <f aca="false">IF('Board Cutting Form'!F153="","",'Board Cutting Form'!F153)</f>
        <v/>
      </c>
      <c r="F29" s="86" t="str">
        <f aca="false">IF(OR('Board Cutting Form'!N153&gt;0,'Board Cutting Form'!M153&gt;0,'Board Cutting Form'!K153&gt;0),"("&amp;'Board Cutting Form'!N$9&amp;"-0"&amp;'Board Cutting Form'!N153&amp;" "&amp;'Board Cutting Form'!M$9&amp;"-0"&amp;'Board Cutting Form'!M153&amp;" "&amp;'Board Cutting Form'!K$9&amp;"-0"&amp;'Board Cutting Form'!K153&amp;")","")</f>
        <v/>
      </c>
      <c r="G29" s="86" t="str">
        <f aca="false">IF(E29="","","SameAsSheet")</f>
        <v/>
      </c>
      <c r="H29" s="86" t="str">
        <f aca="false">IF('Board Cutting Form'!F153="","",'Board Cutting Form'!C153)</f>
        <v/>
      </c>
      <c r="I29" s="86" t="str">
        <f aca="false">IF('Board Cutting Form'!I153&gt;=1,'Board Cutting Form'!G153&amp;"-"&amp;'Board Cutting Form'!H153,"")</f>
        <v/>
      </c>
      <c r="J29" s="88" t="str">
        <f aca="false">IF('Board Cutting Form'!I153=2,'Board Cutting Form'!G153&amp;"-"&amp;'Board Cutting Form'!H153,"")</f>
        <v/>
      </c>
      <c r="K29" s="88" t="str">
        <f aca="false">IF('Board Cutting Form'!J153&gt;=1,'Board Cutting Form'!G153&amp;"-"&amp;'Board Cutting Form'!H153,"")</f>
        <v/>
      </c>
      <c r="L29" s="88" t="str">
        <f aca="false">IF('Board Cutting Form'!J153=2,'Board Cutting Form'!G153&amp;"-"&amp;'Board Cutting Form'!H153,"")</f>
        <v/>
      </c>
      <c r="M29" s="86" t="str">
        <f aca="false">IF(E29="","","TRUE")</f>
        <v/>
      </c>
    </row>
    <row r="30" s="86" customFormat="true" ht="12" hidden="false" customHeight="false" outlineLevel="0" collapsed="false">
      <c r="A30" s="86" t="str">
        <f aca="false">IF(E30="","","Input Panel")</f>
        <v/>
      </c>
      <c r="B30" s="86" t="str">
        <f aca="false">IF('Board Cutting Form'!B154="","",'Board Cutting Form'!B154)</f>
        <v/>
      </c>
      <c r="C30" s="86" t="str">
        <f aca="false">IF('Board Cutting Form'!D154="","",'Board Cutting Form'!D154)</f>
        <v/>
      </c>
      <c r="D30" s="86" t="str">
        <f aca="false">IF('Board Cutting Form'!E154="","",'Board Cutting Form'!E154)</f>
        <v/>
      </c>
      <c r="E30" s="86" t="str">
        <f aca="false">IF('Board Cutting Form'!F154="","",'Board Cutting Form'!F154)</f>
        <v/>
      </c>
      <c r="F30" s="86" t="str">
        <f aca="false">IF(OR('Board Cutting Form'!N154&gt;0,'Board Cutting Form'!M154&gt;0,'Board Cutting Form'!K154&gt;0),"("&amp;'Board Cutting Form'!N$9&amp;"-0"&amp;'Board Cutting Form'!N154&amp;" "&amp;'Board Cutting Form'!M$9&amp;"-0"&amp;'Board Cutting Form'!M154&amp;" "&amp;'Board Cutting Form'!K$9&amp;"-0"&amp;'Board Cutting Form'!K154&amp;")","")</f>
        <v/>
      </c>
      <c r="G30" s="86" t="str">
        <f aca="false">IF(E30="","","SameAsSheet")</f>
        <v/>
      </c>
      <c r="H30" s="86" t="str">
        <f aca="false">IF('Board Cutting Form'!F154="","",'Board Cutting Form'!C154)</f>
        <v/>
      </c>
      <c r="I30" s="86" t="str">
        <f aca="false">IF('Board Cutting Form'!I154&gt;=1,'Board Cutting Form'!G154&amp;"-"&amp;'Board Cutting Form'!H154,"")</f>
        <v/>
      </c>
      <c r="J30" s="88" t="str">
        <f aca="false">IF('Board Cutting Form'!I154=2,'Board Cutting Form'!G154&amp;"-"&amp;'Board Cutting Form'!H154,"")</f>
        <v/>
      </c>
      <c r="K30" s="88" t="str">
        <f aca="false">IF('Board Cutting Form'!J154&gt;=1,'Board Cutting Form'!G154&amp;"-"&amp;'Board Cutting Form'!H154,"")</f>
        <v/>
      </c>
      <c r="L30" s="88" t="str">
        <f aca="false">IF('Board Cutting Form'!J154=2,'Board Cutting Form'!G154&amp;"-"&amp;'Board Cutting Form'!H154,"")</f>
        <v/>
      </c>
      <c r="M30" s="86" t="str">
        <f aca="false">IF(E30="","","TRUE")</f>
        <v/>
      </c>
    </row>
    <row r="31" s="86" customFormat="true" ht="12" hidden="false" customHeight="false" outlineLevel="0" collapsed="false">
      <c r="A31" s="86" t="str">
        <f aca="false">IF(E31="","","Input Panel")</f>
        <v/>
      </c>
      <c r="B31" s="86" t="str">
        <f aca="false">IF('Board Cutting Form'!B155="","",'Board Cutting Form'!B155)</f>
        <v/>
      </c>
      <c r="C31" s="86" t="str">
        <f aca="false">IF('Board Cutting Form'!D155="","",'Board Cutting Form'!D155)</f>
        <v/>
      </c>
      <c r="D31" s="86" t="str">
        <f aca="false">IF('Board Cutting Form'!E155="","",'Board Cutting Form'!E155)</f>
        <v/>
      </c>
      <c r="E31" s="86" t="str">
        <f aca="false">IF('Board Cutting Form'!F155="","",'Board Cutting Form'!F155)</f>
        <v/>
      </c>
      <c r="F31" s="86" t="str">
        <f aca="false">IF(OR('Board Cutting Form'!N155&gt;0,'Board Cutting Form'!M155&gt;0,'Board Cutting Form'!K155&gt;0),"("&amp;'Board Cutting Form'!N$9&amp;"-0"&amp;'Board Cutting Form'!N155&amp;" "&amp;'Board Cutting Form'!M$9&amp;"-0"&amp;'Board Cutting Form'!M155&amp;" "&amp;'Board Cutting Form'!K$9&amp;"-0"&amp;'Board Cutting Form'!K155&amp;")","")</f>
        <v/>
      </c>
      <c r="G31" s="86" t="str">
        <f aca="false">IF(E31="","","SameAsSheet")</f>
        <v/>
      </c>
      <c r="H31" s="86" t="str">
        <f aca="false">IF('Board Cutting Form'!F155="","",'Board Cutting Form'!C155)</f>
        <v/>
      </c>
      <c r="I31" s="86" t="str">
        <f aca="false">IF('Board Cutting Form'!I155&gt;=1,'Board Cutting Form'!G155&amp;"-"&amp;'Board Cutting Form'!H155,"")</f>
        <v/>
      </c>
      <c r="J31" s="88" t="str">
        <f aca="false">IF('Board Cutting Form'!I155=2,'Board Cutting Form'!G155&amp;"-"&amp;'Board Cutting Form'!H155,"")</f>
        <v/>
      </c>
      <c r="K31" s="88" t="str">
        <f aca="false">IF('Board Cutting Form'!J155&gt;=1,'Board Cutting Form'!G155&amp;"-"&amp;'Board Cutting Form'!H155,"")</f>
        <v/>
      </c>
      <c r="L31" s="88" t="str">
        <f aca="false">IF('Board Cutting Form'!J155=2,'Board Cutting Form'!G155&amp;"-"&amp;'Board Cutting Form'!H155,"")</f>
        <v/>
      </c>
      <c r="M31" s="86" t="str">
        <f aca="false">IF(E31="","","TRUE")</f>
        <v/>
      </c>
    </row>
    <row r="32" s="86" customFormat="true" ht="12" hidden="false" customHeight="false" outlineLevel="0" collapsed="false">
      <c r="A32" s="86" t="str">
        <f aca="false">IF(E32="","","Input Panel")</f>
        <v/>
      </c>
      <c r="B32" s="86" t="str">
        <f aca="false">IF('Board Cutting Form'!B156="","",'Board Cutting Form'!B156)</f>
        <v/>
      </c>
      <c r="C32" s="86" t="str">
        <f aca="false">IF('Board Cutting Form'!D156="","",'Board Cutting Form'!D156)</f>
        <v/>
      </c>
      <c r="D32" s="86" t="str">
        <f aca="false">IF('Board Cutting Form'!E156="","",'Board Cutting Form'!E156)</f>
        <v/>
      </c>
      <c r="E32" s="86" t="str">
        <f aca="false">IF('Board Cutting Form'!F156="","",'Board Cutting Form'!F156)</f>
        <v/>
      </c>
      <c r="F32" s="86" t="str">
        <f aca="false">IF(OR('Board Cutting Form'!N156&gt;0,'Board Cutting Form'!M156&gt;0,'Board Cutting Form'!K156&gt;0),"("&amp;'Board Cutting Form'!N$9&amp;"-0"&amp;'Board Cutting Form'!N156&amp;" "&amp;'Board Cutting Form'!M$9&amp;"-0"&amp;'Board Cutting Form'!M156&amp;" "&amp;'Board Cutting Form'!K$9&amp;"-0"&amp;'Board Cutting Form'!K156&amp;")","")</f>
        <v/>
      </c>
      <c r="G32" s="86" t="str">
        <f aca="false">IF(E32="","","SameAsSheet")</f>
        <v/>
      </c>
      <c r="H32" s="86" t="str">
        <f aca="false">IF('Board Cutting Form'!F156="","",'Board Cutting Form'!C156)</f>
        <v/>
      </c>
      <c r="I32" s="86" t="str">
        <f aca="false">IF('Board Cutting Form'!I156&gt;=1,'Board Cutting Form'!G156&amp;"-"&amp;'Board Cutting Form'!H156,"")</f>
        <v/>
      </c>
      <c r="J32" s="88" t="str">
        <f aca="false">IF('Board Cutting Form'!I156=2,'Board Cutting Form'!G156&amp;"-"&amp;'Board Cutting Form'!H156,"")</f>
        <v/>
      </c>
      <c r="K32" s="88" t="str">
        <f aca="false">IF('Board Cutting Form'!J156&gt;=1,'Board Cutting Form'!G156&amp;"-"&amp;'Board Cutting Form'!H156,"")</f>
        <v/>
      </c>
      <c r="L32" s="88" t="str">
        <f aca="false">IF('Board Cutting Form'!J156=2,'Board Cutting Form'!G156&amp;"-"&amp;'Board Cutting Form'!H156,"")</f>
        <v/>
      </c>
      <c r="M32" s="86" t="str">
        <f aca="false">IF(E32="","","TRUE")</f>
        <v/>
      </c>
    </row>
    <row r="33" s="86" customFormat="true" ht="12" hidden="false" customHeight="false" outlineLevel="0" collapsed="false">
      <c r="A33" s="86" t="str">
        <f aca="false">IF(E33="","","Input Panel")</f>
        <v/>
      </c>
      <c r="B33" s="86" t="str">
        <f aca="false">IF('Board Cutting Form'!B157="","",'Board Cutting Form'!B157)</f>
        <v/>
      </c>
      <c r="C33" s="86" t="str">
        <f aca="false">IF('Board Cutting Form'!D157="","",'Board Cutting Form'!D157)</f>
        <v/>
      </c>
      <c r="D33" s="86" t="str">
        <f aca="false">IF('Board Cutting Form'!E157="","",'Board Cutting Form'!E157)</f>
        <v/>
      </c>
      <c r="E33" s="86" t="str">
        <f aca="false">IF('Board Cutting Form'!F157="","",'Board Cutting Form'!F157)</f>
        <v/>
      </c>
      <c r="F33" s="86" t="str">
        <f aca="false">IF(OR('Board Cutting Form'!N157&gt;0,'Board Cutting Form'!M157&gt;0,'Board Cutting Form'!K157&gt;0),"("&amp;'Board Cutting Form'!N$9&amp;"-0"&amp;'Board Cutting Form'!N157&amp;" "&amp;'Board Cutting Form'!M$9&amp;"-0"&amp;'Board Cutting Form'!M157&amp;" "&amp;'Board Cutting Form'!K$9&amp;"-0"&amp;'Board Cutting Form'!K157&amp;")","")</f>
        <v/>
      </c>
      <c r="G33" s="86" t="str">
        <f aca="false">IF(E33="","","SameAsSheet")</f>
        <v/>
      </c>
      <c r="H33" s="86" t="str">
        <f aca="false">IF('Board Cutting Form'!F157="","",'Board Cutting Form'!C157)</f>
        <v/>
      </c>
      <c r="I33" s="86" t="str">
        <f aca="false">IF('Board Cutting Form'!I157&gt;=1,'Board Cutting Form'!G157&amp;"-"&amp;'Board Cutting Form'!H157,"")</f>
        <v/>
      </c>
      <c r="J33" s="88" t="str">
        <f aca="false">IF('Board Cutting Form'!I157=2,'Board Cutting Form'!G157&amp;"-"&amp;'Board Cutting Form'!H157,"")</f>
        <v/>
      </c>
      <c r="K33" s="88" t="str">
        <f aca="false">IF('Board Cutting Form'!J157&gt;=1,'Board Cutting Form'!G157&amp;"-"&amp;'Board Cutting Form'!H157,"")</f>
        <v/>
      </c>
      <c r="L33" s="88" t="str">
        <f aca="false">IF('Board Cutting Form'!J157=2,'Board Cutting Form'!G157&amp;"-"&amp;'Board Cutting Form'!H157,"")</f>
        <v/>
      </c>
      <c r="M33" s="86" t="str">
        <f aca="false">IF(E33="","","TRUE")</f>
        <v/>
      </c>
    </row>
    <row r="34" s="86" customFormat="true" ht="12" hidden="false" customHeight="false" outlineLevel="0" collapsed="false">
      <c r="A34" s="86" t="str">
        <f aca="false">IF(E34="","","Input Panel")</f>
        <v/>
      </c>
      <c r="B34" s="86" t="str">
        <f aca="false">IF('Board Cutting Form'!B158="","",'Board Cutting Form'!B158)</f>
        <v/>
      </c>
      <c r="C34" s="86" t="str">
        <f aca="false">IF('Board Cutting Form'!D158="","",'Board Cutting Form'!D158)</f>
        <v/>
      </c>
      <c r="D34" s="86" t="str">
        <f aca="false">IF('Board Cutting Form'!E158="","",'Board Cutting Form'!E158)</f>
        <v/>
      </c>
      <c r="E34" s="86" t="str">
        <f aca="false">IF('Board Cutting Form'!F158="","",'Board Cutting Form'!F158)</f>
        <v/>
      </c>
      <c r="F34" s="86" t="str">
        <f aca="false">IF(OR('Board Cutting Form'!N158&gt;0,'Board Cutting Form'!M158&gt;0,'Board Cutting Form'!K158&gt;0),"("&amp;'Board Cutting Form'!N$9&amp;"-0"&amp;'Board Cutting Form'!N158&amp;" "&amp;'Board Cutting Form'!M$9&amp;"-0"&amp;'Board Cutting Form'!M158&amp;" "&amp;'Board Cutting Form'!K$9&amp;"-0"&amp;'Board Cutting Form'!K158&amp;")","")</f>
        <v/>
      </c>
      <c r="G34" s="86" t="str">
        <f aca="false">IF(E34="","","SameAsSheet")</f>
        <v/>
      </c>
      <c r="H34" s="86" t="str">
        <f aca="false">IF('Board Cutting Form'!F158="","",'Board Cutting Form'!C158)</f>
        <v/>
      </c>
      <c r="I34" s="86" t="str">
        <f aca="false">IF('Board Cutting Form'!I158&gt;=1,'Board Cutting Form'!G158&amp;"-"&amp;'Board Cutting Form'!H158,"")</f>
        <v/>
      </c>
      <c r="J34" s="88" t="str">
        <f aca="false">IF('Board Cutting Form'!I158=2,'Board Cutting Form'!G158&amp;"-"&amp;'Board Cutting Form'!H158,"")</f>
        <v/>
      </c>
      <c r="K34" s="88" t="str">
        <f aca="false">IF('Board Cutting Form'!J158&gt;=1,'Board Cutting Form'!G158&amp;"-"&amp;'Board Cutting Form'!H158,"")</f>
        <v/>
      </c>
      <c r="L34" s="88" t="str">
        <f aca="false">IF('Board Cutting Form'!J158=2,'Board Cutting Form'!G158&amp;"-"&amp;'Board Cutting Form'!H158,"")</f>
        <v/>
      </c>
      <c r="M34" s="86" t="str">
        <f aca="false">IF(E34="","","TRUE")</f>
        <v/>
      </c>
    </row>
    <row r="35" s="86" customFormat="true" ht="12" hidden="false" customHeight="false" outlineLevel="0" collapsed="false">
      <c r="A35" s="86" t="str">
        <f aca="false">IF(E35="","","Input Panel")</f>
        <v/>
      </c>
      <c r="B35" s="86" t="str">
        <f aca="false">IF('Board Cutting Form'!B159="","",'Board Cutting Form'!B159)</f>
        <v/>
      </c>
      <c r="C35" s="86" t="str">
        <f aca="false">IF('Board Cutting Form'!D159="","",'Board Cutting Form'!D159)</f>
        <v/>
      </c>
      <c r="D35" s="86" t="str">
        <f aca="false">IF('Board Cutting Form'!E159="","",'Board Cutting Form'!E159)</f>
        <v/>
      </c>
      <c r="E35" s="86" t="str">
        <f aca="false">IF('Board Cutting Form'!F159="","",'Board Cutting Form'!F159)</f>
        <v/>
      </c>
      <c r="F35" s="86" t="str">
        <f aca="false">IF(OR('Board Cutting Form'!N159&gt;0,'Board Cutting Form'!M159&gt;0,'Board Cutting Form'!K159&gt;0),"("&amp;'Board Cutting Form'!N$9&amp;"-0"&amp;'Board Cutting Form'!N159&amp;" "&amp;'Board Cutting Form'!M$9&amp;"-0"&amp;'Board Cutting Form'!M159&amp;" "&amp;'Board Cutting Form'!K$9&amp;"-0"&amp;'Board Cutting Form'!K159&amp;")","")</f>
        <v/>
      </c>
      <c r="G35" s="86" t="str">
        <f aca="false">IF(E35="","","SameAsSheet")</f>
        <v/>
      </c>
      <c r="H35" s="86" t="str">
        <f aca="false">IF('Board Cutting Form'!F159="","",'Board Cutting Form'!C159)</f>
        <v/>
      </c>
      <c r="I35" s="86" t="str">
        <f aca="false">IF('Board Cutting Form'!I159&gt;=1,'Board Cutting Form'!G159&amp;"-"&amp;'Board Cutting Form'!H159,"")</f>
        <v/>
      </c>
      <c r="J35" s="88" t="str">
        <f aca="false">IF('Board Cutting Form'!I159=2,'Board Cutting Form'!G159&amp;"-"&amp;'Board Cutting Form'!H159,"")</f>
        <v/>
      </c>
      <c r="K35" s="88" t="str">
        <f aca="false">IF('Board Cutting Form'!J159&gt;=1,'Board Cutting Form'!G159&amp;"-"&amp;'Board Cutting Form'!H159,"")</f>
        <v/>
      </c>
      <c r="L35" s="88" t="str">
        <f aca="false">IF('Board Cutting Form'!J159=2,'Board Cutting Form'!G159&amp;"-"&amp;'Board Cutting Form'!H159,"")</f>
        <v/>
      </c>
      <c r="M35" s="86" t="str">
        <f aca="false">IF(E35="","","TRUE")</f>
        <v/>
      </c>
    </row>
    <row r="36" s="86" customFormat="true" ht="12" hidden="false" customHeight="false" outlineLevel="0" collapsed="false">
      <c r="A36" s="86" t="str">
        <f aca="false">IF(E36="","","Input Panel")</f>
        <v/>
      </c>
      <c r="B36" s="86" t="str">
        <f aca="false">IF('Board Cutting Form'!B160="","",'Board Cutting Form'!B160)</f>
        <v/>
      </c>
      <c r="C36" s="86" t="str">
        <f aca="false">IF('Board Cutting Form'!D160="","",'Board Cutting Form'!D160)</f>
        <v/>
      </c>
      <c r="D36" s="86" t="str">
        <f aca="false">IF('Board Cutting Form'!E160="","",'Board Cutting Form'!E160)</f>
        <v/>
      </c>
      <c r="E36" s="86" t="str">
        <f aca="false">IF('Board Cutting Form'!F160="","",'Board Cutting Form'!F160)</f>
        <v/>
      </c>
      <c r="F36" s="86" t="str">
        <f aca="false">IF(OR('Board Cutting Form'!N160&gt;0,'Board Cutting Form'!M160&gt;0,'Board Cutting Form'!K160&gt;0),"("&amp;'Board Cutting Form'!N$9&amp;"-0"&amp;'Board Cutting Form'!N160&amp;" "&amp;'Board Cutting Form'!M$9&amp;"-0"&amp;'Board Cutting Form'!M160&amp;" "&amp;'Board Cutting Form'!K$9&amp;"-0"&amp;'Board Cutting Form'!K160&amp;")","")</f>
        <v/>
      </c>
      <c r="G36" s="86" t="str">
        <f aca="false">IF(E36="","","SameAsSheet")</f>
        <v/>
      </c>
      <c r="H36" s="86" t="str">
        <f aca="false">IF('Board Cutting Form'!F160="","",'Board Cutting Form'!C160)</f>
        <v/>
      </c>
      <c r="I36" s="86" t="str">
        <f aca="false">IF('Board Cutting Form'!I160&gt;=1,'Board Cutting Form'!G160&amp;"-"&amp;'Board Cutting Form'!H160,"")</f>
        <v/>
      </c>
      <c r="J36" s="88" t="str">
        <f aca="false">IF('Board Cutting Form'!I160=2,'Board Cutting Form'!G160&amp;"-"&amp;'Board Cutting Form'!H160,"")</f>
        <v/>
      </c>
      <c r="K36" s="88" t="str">
        <f aca="false">IF('Board Cutting Form'!J160&gt;=1,'Board Cutting Form'!G160&amp;"-"&amp;'Board Cutting Form'!H160,"")</f>
        <v/>
      </c>
      <c r="L36" s="88" t="str">
        <f aca="false">IF('Board Cutting Form'!J160=2,'Board Cutting Form'!G160&amp;"-"&amp;'Board Cutting Form'!H160,"")</f>
        <v/>
      </c>
      <c r="M36" s="86" t="str">
        <f aca="false">IF(E36="","","TRUE")</f>
        <v/>
      </c>
    </row>
    <row r="37" s="86" customFormat="true" ht="12" hidden="false" customHeight="false" outlineLevel="0" collapsed="false">
      <c r="A37" s="86" t="str">
        <f aca="false">IF(E37="","","Input Panel")</f>
        <v/>
      </c>
      <c r="B37" s="86" t="str">
        <f aca="false">IF('Board Cutting Form'!B161="","",'Board Cutting Form'!B161)</f>
        <v/>
      </c>
      <c r="C37" s="86" t="str">
        <f aca="false">IF('Board Cutting Form'!D161="","",'Board Cutting Form'!D161)</f>
        <v/>
      </c>
      <c r="D37" s="86" t="str">
        <f aca="false">IF('Board Cutting Form'!E161="","",'Board Cutting Form'!E161)</f>
        <v/>
      </c>
      <c r="E37" s="86" t="str">
        <f aca="false">IF('Board Cutting Form'!F161="","",'Board Cutting Form'!F161)</f>
        <v/>
      </c>
      <c r="F37" s="86" t="str">
        <f aca="false">IF(OR('Board Cutting Form'!N161&gt;0,'Board Cutting Form'!M161&gt;0,'Board Cutting Form'!K161&gt;0),"("&amp;'Board Cutting Form'!N$9&amp;"-0"&amp;'Board Cutting Form'!N161&amp;" "&amp;'Board Cutting Form'!M$9&amp;"-0"&amp;'Board Cutting Form'!M161&amp;" "&amp;'Board Cutting Form'!K$9&amp;"-0"&amp;'Board Cutting Form'!K161&amp;")","")</f>
        <v/>
      </c>
      <c r="G37" s="86" t="str">
        <f aca="false">IF(E37="","","SameAsSheet")</f>
        <v/>
      </c>
      <c r="H37" s="86" t="str">
        <f aca="false">IF('Board Cutting Form'!F161="","",'Board Cutting Form'!C161)</f>
        <v/>
      </c>
      <c r="I37" s="86" t="str">
        <f aca="false">IF('Board Cutting Form'!I161&gt;=1,'Board Cutting Form'!G161&amp;"-"&amp;'Board Cutting Form'!H161,"")</f>
        <v/>
      </c>
      <c r="J37" s="88" t="str">
        <f aca="false">IF('Board Cutting Form'!I161=2,'Board Cutting Form'!G161&amp;"-"&amp;'Board Cutting Form'!H161,"")</f>
        <v/>
      </c>
      <c r="K37" s="88" t="str">
        <f aca="false">IF('Board Cutting Form'!J161&gt;=1,'Board Cutting Form'!G161&amp;"-"&amp;'Board Cutting Form'!H161,"")</f>
        <v/>
      </c>
      <c r="L37" s="88" t="str">
        <f aca="false">IF('Board Cutting Form'!J161=2,'Board Cutting Form'!G161&amp;"-"&amp;'Board Cutting Form'!H161,"")</f>
        <v/>
      </c>
      <c r="M37" s="86" t="str">
        <f aca="false">IF(E37="","","TRUE")</f>
        <v/>
      </c>
    </row>
    <row r="38" s="86" customFormat="true" ht="12" hidden="false" customHeight="false" outlineLevel="0" collapsed="false">
      <c r="A38" s="86" t="str">
        <f aca="false">IF(E38="","","Input Panel")</f>
        <v/>
      </c>
      <c r="B38" s="86" t="str">
        <f aca="false">IF('Board Cutting Form'!B162="","",'Board Cutting Form'!B162)</f>
        <v/>
      </c>
      <c r="C38" s="86" t="str">
        <f aca="false">IF('Board Cutting Form'!D162="","",'Board Cutting Form'!D162)</f>
        <v/>
      </c>
      <c r="D38" s="86" t="str">
        <f aca="false">IF('Board Cutting Form'!E162="","",'Board Cutting Form'!E162)</f>
        <v/>
      </c>
      <c r="E38" s="86" t="str">
        <f aca="false">IF('Board Cutting Form'!F162="","",'Board Cutting Form'!F162)</f>
        <v/>
      </c>
      <c r="F38" s="86" t="str">
        <f aca="false">IF(OR('Board Cutting Form'!N162&gt;0,'Board Cutting Form'!M162&gt;0,'Board Cutting Form'!K162&gt;0),"("&amp;'Board Cutting Form'!N$9&amp;"-0"&amp;'Board Cutting Form'!N162&amp;" "&amp;'Board Cutting Form'!M$9&amp;"-0"&amp;'Board Cutting Form'!M162&amp;" "&amp;'Board Cutting Form'!K$9&amp;"-0"&amp;'Board Cutting Form'!K162&amp;")","")</f>
        <v/>
      </c>
      <c r="G38" s="86" t="str">
        <f aca="false">IF(E38="","","SameAsSheet")</f>
        <v/>
      </c>
      <c r="H38" s="86" t="str">
        <f aca="false">IF('Board Cutting Form'!F162="","",'Board Cutting Form'!C162)</f>
        <v/>
      </c>
      <c r="I38" s="86" t="str">
        <f aca="false">IF('Board Cutting Form'!I162&gt;=1,'Board Cutting Form'!G162&amp;"-"&amp;'Board Cutting Form'!H162,"")</f>
        <v/>
      </c>
      <c r="J38" s="88" t="str">
        <f aca="false">IF('Board Cutting Form'!I162=2,'Board Cutting Form'!G162&amp;"-"&amp;'Board Cutting Form'!H162,"")</f>
        <v/>
      </c>
      <c r="K38" s="88" t="str">
        <f aca="false">IF('Board Cutting Form'!J162&gt;=1,'Board Cutting Form'!G162&amp;"-"&amp;'Board Cutting Form'!H162,"")</f>
        <v/>
      </c>
      <c r="L38" s="88" t="str">
        <f aca="false">IF('Board Cutting Form'!J162=2,'Board Cutting Form'!G162&amp;"-"&amp;'Board Cutting Form'!H162,"")</f>
        <v/>
      </c>
      <c r="M38" s="86" t="str">
        <f aca="false">IF(E38="","","TRUE")</f>
        <v/>
      </c>
    </row>
    <row r="39" s="86" customFormat="true" ht="12" hidden="false" customHeight="false" outlineLevel="0" collapsed="false">
      <c r="A39" s="86" t="str">
        <f aca="false">IF(E39="","","Input Panel")</f>
        <v/>
      </c>
      <c r="B39" s="86" t="str">
        <f aca="false">IF('Board Cutting Form'!B163="","",'Board Cutting Form'!B163)</f>
        <v/>
      </c>
      <c r="C39" s="86" t="str">
        <f aca="false">IF('Board Cutting Form'!D163="","",'Board Cutting Form'!D163)</f>
        <v/>
      </c>
      <c r="D39" s="86" t="str">
        <f aca="false">IF('Board Cutting Form'!E163="","",'Board Cutting Form'!E163)</f>
        <v/>
      </c>
      <c r="E39" s="86" t="str">
        <f aca="false">IF('Board Cutting Form'!F163="","",'Board Cutting Form'!F163)</f>
        <v/>
      </c>
      <c r="F39" s="86" t="str">
        <f aca="false">IF(OR('Board Cutting Form'!N163&gt;0,'Board Cutting Form'!M163&gt;0,'Board Cutting Form'!K163&gt;0),"("&amp;'Board Cutting Form'!N$9&amp;"-0"&amp;'Board Cutting Form'!N163&amp;" "&amp;'Board Cutting Form'!M$9&amp;"-0"&amp;'Board Cutting Form'!M163&amp;" "&amp;'Board Cutting Form'!K$9&amp;"-0"&amp;'Board Cutting Form'!K163&amp;")","")</f>
        <v/>
      </c>
      <c r="G39" s="86" t="str">
        <f aca="false">IF(E39="","","SameAsSheet")</f>
        <v/>
      </c>
      <c r="H39" s="86" t="str">
        <f aca="false">IF('Board Cutting Form'!F163="","",'Board Cutting Form'!C163)</f>
        <v/>
      </c>
      <c r="I39" s="86" t="str">
        <f aca="false">IF('Board Cutting Form'!I163&gt;=1,'Board Cutting Form'!G163&amp;"-"&amp;'Board Cutting Form'!H163,"")</f>
        <v/>
      </c>
      <c r="J39" s="88" t="str">
        <f aca="false">IF('Board Cutting Form'!I163=2,'Board Cutting Form'!G163&amp;"-"&amp;'Board Cutting Form'!H163,"")</f>
        <v/>
      </c>
      <c r="K39" s="88" t="str">
        <f aca="false">IF('Board Cutting Form'!J163&gt;=1,'Board Cutting Form'!G163&amp;"-"&amp;'Board Cutting Form'!H163,"")</f>
        <v/>
      </c>
      <c r="L39" s="88" t="str">
        <f aca="false">IF('Board Cutting Form'!J163=2,'Board Cutting Form'!G163&amp;"-"&amp;'Board Cutting Form'!H163,"")</f>
        <v/>
      </c>
      <c r="M39" s="86" t="str">
        <f aca="false">IF(E39="","","TRUE")</f>
        <v/>
      </c>
    </row>
    <row r="40" s="86" customFormat="true" ht="12" hidden="false" customHeight="false" outlineLevel="0" collapsed="false">
      <c r="A40" s="86" t="str">
        <f aca="false">IF(E40="","","Input Panel")</f>
        <v/>
      </c>
      <c r="B40" s="86" t="str">
        <f aca="false">IF('Board Cutting Form'!B164="","",'Board Cutting Form'!B164)</f>
        <v/>
      </c>
      <c r="C40" s="86" t="str">
        <f aca="false">IF('Board Cutting Form'!D164="","",'Board Cutting Form'!D164)</f>
        <v/>
      </c>
      <c r="D40" s="86" t="str">
        <f aca="false">IF('Board Cutting Form'!E164="","",'Board Cutting Form'!E164)</f>
        <v/>
      </c>
      <c r="E40" s="86" t="str">
        <f aca="false">IF('Board Cutting Form'!F164="","",'Board Cutting Form'!F164)</f>
        <v/>
      </c>
      <c r="F40" s="86" t="str">
        <f aca="false">IF(OR('Board Cutting Form'!N164&gt;0,'Board Cutting Form'!M164&gt;0,'Board Cutting Form'!K164&gt;0),"("&amp;'Board Cutting Form'!N$9&amp;"-0"&amp;'Board Cutting Form'!N164&amp;" "&amp;'Board Cutting Form'!M$9&amp;"-0"&amp;'Board Cutting Form'!M164&amp;" "&amp;'Board Cutting Form'!K$9&amp;"-0"&amp;'Board Cutting Form'!K164&amp;")","")</f>
        <v/>
      </c>
      <c r="G40" s="86" t="str">
        <f aca="false">IF(E40="","","SameAsSheet")</f>
        <v/>
      </c>
      <c r="H40" s="86" t="str">
        <f aca="false">IF('Board Cutting Form'!F164="","",'Board Cutting Form'!C164)</f>
        <v/>
      </c>
      <c r="I40" s="86" t="str">
        <f aca="false">IF('Board Cutting Form'!I164&gt;=1,'Board Cutting Form'!G164&amp;"-"&amp;'Board Cutting Form'!H164,"")</f>
        <v/>
      </c>
      <c r="J40" s="88" t="str">
        <f aca="false">IF('Board Cutting Form'!I164=2,'Board Cutting Form'!G164&amp;"-"&amp;'Board Cutting Form'!H164,"")</f>
        <v/>
      </c>
      <c r="K40" s="88" t="str">
        <f aca="false">IF('Board Cutting Form'!J164&gt;=1,'Board Cutting Form'!G164&amp;"-"&amp;'Board Cutting Form'!H164,"")</f>
        <v/>
      </c>
      <c r="L40" s="88" t="str">
        <f aca="false">IF('Board Cutting Form'!J164=2,'Board Cutting Form'!G164&amp;"-"&amp;'Board Cutting Form'!H164,"")</f>
        <v/>
      </c>
      <c r="M40" s="86" t="str">
        <f aca="false">IF(E40="","","TRUE")</f>
        <v/>
      </c>
    </row>
    <row r="41" s="86" customFormat="true" ht="12" hidden="false" customHeight="false" outlineLevel="0" collapsed="false">
      <c r="A41" s="86" t="str">
        <f aca="false">IF(E41="","","Input Panel")</f>
        <v/>
      </c>
      <c r="B41" s="86" t="str">
        <f aca="false">IF('Board Cutting Form'!B165="","",'Board Cutting Form'!B165)</f>
        <v/>
      </c>
      <c r="C41" s="86" t="str">
        <f aca="false">IF('Board Cutting Form'!D165="","",'Board Cutting Form'!D165)</f>
        <v/>
      </c>
      <c r="D41" s="86" t="str">
        <f aca="false">IF('Board Cutting Form'!E165="","",'Board Cutting Form'!E165)</f>
        <v/>
      </c>
      <c r="E41" s="86" t="str">
        <f aca="false">IF('Board Cutting Form'!F165="","",'Board Cutting Form'!F165)</f>
        <v/>
      </c>
      <c r="F41" s="86" t="str">
        <f aca="false">IF(OR('Board Cutting Form'!N165&gt;0,'Board Cutting Form'!M165&gt;0,'Board Cutting Form'!K165&gt;0),"("&amp;'Board Cutting Form'!N$9&amp;"-0"&amp;'Board Cutting Form'!N165&amp;" "&amp;'Board Cutting Form'!M$9&amp;"-0"&amp;'Board Cutting Form'!M165&amp;" "&amp;'Board Cutting Form'!K$9&amp;"-0"&amp;'Board Cutting Form'!K165&amp;")","")</f>
        <v/>
      </c>
      <c r="G41" s="86" t="str">
        <f aca="false">IF(E41="","","SameAsSheet")</f>
        <v/>
      </c>
      <c r="H41" s="86" t="str">
        <f aca="false">IF('Board Cutting Form'!F165="","",'Board Cutting Form'!C165)</f>
        <v/>
      </c>
      <c r="I41" s="86" t="str">
        <f aca="false">IF('Board Cutting Form'!I165&gt;=1,'Board Cutting Form'!G165&amp;"-"&amp;'Board Cutting Form'!H165,"")</f>
        <v/>
      </c>
      <c r="J41" s="88" t="str">
        <f aca="false">IF('Board Cutting Form'!I165=2,'Board Cutting Form'!G165&amp;"-"&amp;'Board Cutting Form'!H165,"")</f>
        <v/>
      </c>
      <c r="K41" s="88" t="str">
        <f aca="false">IF('Board Cutting Form'!J165&gt;=1,'Board Cutting Form'!G165&amp;"-"&amp;'Board Cutting Form'!H165,"")</f>
        <v/>
      </c>
      <c r="L41" s="88" t="str">
        <f aca="false">IF('Board Cutting Form'!J165=2,'Board Cutting Form'!G165&amp;"-"&amp;'Board Cutting Form'!H165,"")</f>
        <v/>
      </c>
      <c r="M41" s="86" t="str">
        <f aca="false">IF(E41="","","TRUE")</f>
        <v/>
      </c>
    </row>
    <row r="42" s="86" customFormat="true" ht="12" hidden="false" customHeight="false" outlineLevel="0" collapsed="false">
      <c r="A42" s="86" t="str">
        <f aca="false">IF(E42="","","Input Panel")</f>
        <v/>
      </c>
      <c r="B42" s="86" t="str">
        <f aca="false">IF('Board Cutting Form'!B166="","",'Board Cutting Form'!B166)</f>
        <v/>
      </c>
      <c r="C42" s="86" t="str">
        <f aca="false">IF('Board Cutting Form'!D166="","",'Board Cutting Form'!D166)</f>
        <v/>
      </c>
      <c r="D42" s="86" t="str">
        <f aca="false">IF('Board Cutting Form'!E166="","",'Board Cutting Form'!E166)</f>
        <v/>
      </c>
      <c r="E42" s="86" t="str">
        <f aca="false">IF('Board Cutting Form'!F166="","",'Board Cutting Form'!F166)</f>
        <v/>
      </c>
      <c r="F42" s="86" t="str">
        <f aca="false">IF(OR('Board Cutting Form'!N166&gt;0,'Board Cutting Form'!M166&gt;0,'Board Cutting Form'!K166&gt;0),"("&amp;'Board Cutting Form'!N$9&amp;"-0"&amp;'Board Cutting Form'!N166&amp;" "&amp;'Board Cutting Form'!M$9&amp;"-0"&amp;'Board Cutting Form'!M166&amp;" "&amp;'Board Cutting Form'!K$9&amp;"-0"&amp;'Board Cutting Form'!K166&amp;")","")</f>
        <v/>
      </c>
      <c r="G42" s="86" t="str">
        <f aca="false">IF(E42="","","SameAsSheet")</f>
        <v/>
      </c>
      <c r="H42" s="86" t="str">
        <f aca="false">IF('Board Cutting Form'!F166="","",'Board Cutting Form'!C166)</f>
        <v/>
      </c>
      <c r="I42" s="86" t="str">
        <f aca="false">IF('Board Cutting Form'!I166&gt;=1,'Board Cutting Form'!G166&amp;"-"&amp;'Board Cutting Form'!H166,"")</f>
        <v/>
      </c>
      <c r="J42" s="88" t="str">
        <f aca="false">IF('Board Cutting Form'!I166=2,'Board Cutting Form'!G166&amp;"-"&amp;'Board Cutting Form'!H166,"")</f>
        <v/>
      </c>
      <c r="K42" s="88" t="str">
        <f aca="false">IF('Board Cutting Form'!J166&gt;=1,'Board Cutting Form'!G166&amp;"-"&amp;'Board Cutting Form'!H166,"")</f>
        <v/>
      </c>
      <c r="L42" s="88" t="str">
        <f aca="false">IF('Board Cutting Form'!J166=2,'Board Cutting Form'!G166&amp;"-"&amp;'Board Cutting Form'!H166,"")</f>
        <v/>
      </c>
      <c r="M42" s="86" t="str">
        <f aca="false">IF(E42="","","TRUE")</f>
        <v/>
      </c>
    </row>
    <row r="43" s="86" customFormat="true" ht="12" hidden="false" customHeight="false" outlineLevel="0" collapsed="false">
      <c r="A43" s="86" t="str">
        <f aca="false">IF(E43="","","Input Panel")</f>
        <v/>
      </c>
      <c r="B43" s="86" t="str">
        <f aca="false">IF('Board Cutting Form'!B167="","",'Board Cutting Form'!B167)</f>
        <v/>
      </c>
      <c r="C43" s="86" t="str">
        <f aca="false">IF('Board Cutting Form'!D167="","",'Board Cutting Form'!D167)</f>
        <v/>
      </c>
      <c r="D43" s="86" t="str">
        <f aca="false">IF('Board Cutting Form'!E167="","",'Board Cutting Form'!E167)</f>
        <v/>
      </c>
      <c r="E43" s="86" t="str">
        <f aca="false">IF('Board Cutting Form'!F167="","",'Board Cutting Form'!F167)</f>
        <v/>
      </c>
      <c r="F43" s="86" t="str">
        <f aca="false">IF(OR('Board Cutting Form'!N167&gt;0,'Board Cutting Form'!M167&gt;0,'Board Cutting Form'!K167&gt;0),"("&amp;'Board Cutting Form'!N$9&amp;"-0"&amp;'Board Cutting Form'!N167&amp;" "&amp;'Board Cutting Form'!M$9&amp;"-0"&amp;'Board Cutting Form'!M167&amp;" "&amp;'Board Cutting Form'!K$9&amp;"-0"&amp;'Board Cutting Form'!K167&amp;")","")</f>
        <v/>
      </c>
      <c r="G43" s="86" t="str">
        <f aca="false">IF(E43="","","SameAsSheet")</f>
        <v/>
      </c>
      <c r="H43" s="86" t="str">
        <f aca="false">IF('Board Cutting Form'!F167="","",'Board Cutting Form'!C167)</f>
        <v/>
      </c>
      <c r="I43" s="86" t="str">
        <f aca="false">IF('Board Cutting Form'!I167&gt;=1,'Board Cutting Form'!G167&amp;"-"&amp;'Board Cutting Form'!H167,"")</f>
        <v/>
      </c>
      <c r="J43" s="88" t="str">
        <f aca="false">IF('Board Cutting Form'!I167=2,'Board Cutting Form'!G167&amp;"-"&amp;'Board Cutting Form'!H167,"")</f>
        <v/>
      </c>
      <c r="K43" s="88" t="str">
        <f aca="false">IF('Board Cutting Form'!J167&gt;=1,'Board Cutting Form'!G167&amp;"-"&amp;'Board Cutting Form'!H167,"")</f>
        <v/>
      </c>
      <c r="L43" s="88" t="str">
        <f aca="false">IF('Board Cutting Form'!J167=2,'Board Cutting Form'!G167&amp;"-"&amp;'Board Cutting Form'!H167,"")</f>
        <v/>
      </c>
      <c r="M43" s="86" t="str">
        <f aca="false">IF(E43="","","TRUE")</f>
        <v/>
      </c>
    </row>
    <row r="44" s="86" customFormat="true" ht="12" hidden="false" customHeight="false" outlineLevel="0" collapsed="false">
      <c r="A44" s="86" t="str">
        <f aca="false">IF(E44="","","Input Panel")</f>
        <v/>
      </c>
      <c r="B44" s="86" t="str">
        <f aca="false">IF('Board Cutting Form'!B168="","",'Board Cutting Form'!B168)</f>
        <v/>
      </c>
      <c r="C44" s="86" t="str">
        <f aca="false">IF('Board Cutting Form'!D168="","",'Board Cutting Form'!D168)</f>
        <v/>
      </c>
      <c r="D44" s="86" t="str">
        <f aca="false">IF('Board Cutting Form'!E168="","",'Board Cutting Form'!E168)</f>
        <v/>
      </c>
      <c r="E44" s="86" t="str">
        <f aca="false">IF('Board Cutting Form'!F168="","",'Board Cutting Form'!F168)</f>
        <v/>
      </c>
      <c r="F44" s="86" t="str">
        <f aca="false">IF(OR('Board Cutting Form'!N168&gt;0,'Board Cutting Form'!M168&gt;0,'Board Cutting Form'!K168&gt;0),"("&amp;'Board Cutting Form'!N$9&amp;"-0"&amp;'Board Cutting Form'!N168&amp;" "&amp;'Board Cutting Form'!M$9&amp;"-0"&amp;'Board Cutting Form'!M168&amp;" "&amp;'Board Cutting Form'!K$9&amp;"-0"&amp;'Board Cutting Form'!K168&amp;")","")</f>
        <v/>
      </c>
      <c r="G44" s="86" t="str">
        <f aca="false">IF(E44="","","SameAsSheet")</f>
        <v/>
      </c>
      <c r="H44" s="86" t="str">
        <f aca="false">IF('Board Cutting Form'!F168="","",'Board Cutting Form'!C168)</f>
        <v/>
      </c>
      <c r="I44" s="86" t="str">
        <f aca="false">IF('Board Cutting Form'!I168&gt;=1,'Board Cutting Form'!G168&amp;"-"&amp;'Board Cutting Form'!H168,"")</f>
        <v/>
      </c>
      <c r="J44" s="88" t="str">
        <f aca="false">IF('Board Cutting Form'!I168=2,'Board Cutting Form'!G168&amp;"-"&amp;'Board Cutting Form'!H168,"")</f>
        <v/>
      </c>
      <c r="K44" s="88" t="str">
        <f aca="false">IF('Board Cutting Form'!J168&gt;=1,'Board Cutting Form'!G168&amp;"-"&amp;'Board Cutting Form'!H168,"")</f>
        <v/>
      </c>
      <c r="L44" s="88" t="str">
        <f aca="false">IF('Board Cutting Form'!J168=2,'Board Cutting Form'!G168&amp;"-"&amp;'Board Cutting Form'!H168,"")</f>
        <v/>
      </c>
      <c r="M44" s="86" t="str">
        <f aca="false">IF(E44="","","TRUE")</f>
        <v/>
      </c>
    </row>
    <row r="45" s="86" customFormat="true" ht="12" hidden="false" customHeight="false" outlineLevel="0" collapsed="false">
      <c r="A45" s="86" t="str">
        <f aca="false">IF(E45="","","Input Panel")</f>
        <v/>
      </c>
      <c r="B45" s="86" t="str">
        <f aca="false">IF('Board Cutting Form'!B169="","",'Board Cutting Form'!B169)</f>
        <v/>
      </c>
      <c r="C45" s="86" t="str">
        <f aca="false">IF('Board Cutting Form'!D169="","",'Board Cutting Form'!D169)</f>
        <v/>
      </c>
      <c r="D45" s="86" t="str">
        <f aca="false">IF('Board Cutting Form'!E169="","",'Board Cutting Form'!E169)</f>
        <v/>
      </c>
      <c r="E45" s="86" t="str">
        <f aca="false">IF('Board Cutting Form'!F169="","",'Board Cutting Form'!F169)</f>
        <v/>
      </c>
      <c r="F45" s="86" t="str">
        <f aca="false">IF(OR('Board Cutting Form'!N169&gt;0,'Board Cutting Form'!M169&gt;0,'Board Cutting Form'!K169&gt;0),"("&amp;'Board Cutting Form'!N$9&amp;"-0"&amp;'Board Cutting Form'!N169&amp;" "&amp;'Board Cutting Form'!M$9&amp;"-0"&amp;'Board Cutting Form'!M169&amp;" "&amp;'Board Cutting Form'!K$9&amp;"-0"&amp;'Board Cutting Form'!K169&amp;")","")</f>
        <v/>
      </c>
      <c r="G45" s="86" t="str">
        <f aca="false">IF(E45="","","SameAsSheet")</f>
        <v/>
      </c>
      <c r="H45" s="86" t="str">
        <f aca="false">IF('Board Cutting Form'!F169="","",'Board Cutting Form'!C169)</f>
        <v/>
      </c>
      <c r="I45" s="86" t="str">
        <f aca="false">IF('Board Cutting Form'!I169&gt;=1,'Board Cutting Form'!G169&amp;"-"&amp;'Board Cutting Form'!H169,"")</f>
        <v/>
      </c>
      <c r="J45" s="88" t="str">
        <f aca="false">IF('Board Cutting Form'!I169=2,'Board Cutting Form'!G169&amp;"-"&amp;'Board Cutting Form'!H169,"")</f>
        <v/>
      </c>
      <c r="K45" s="88" t="str">
        <f aca="false">IF('Board Cutting Form'!J169&gt;=1,'Board Cutting Form'!G169&amp;"-"&amp;'Board Cutting Form'!H169,"")</f>
        <v/>
      </c>
      <c r="L45" s="88" t="str">
        <f aca="false">IF('Board Cutting Form'!J169=2,'Board Cutting Form'!G169&amp;"-"&amp;'Board Cutting Form'!H169,"")</f>
        <v/>
      </c>
      <c r="M45" s="86" t="str">
        <f aca="false">IF(E45="","","TRUE")</f>
        <v/>
      </c>
    </row>
    <row r="46" s="86" customFormat="true" ht="12" hidden="false" customHeight="false" outlineLevel="0" collapsed="false">
      <c r="A46" s="86" t="str">
        <f aca="false">IF(E46="","","Input Panel")</f>
        <v/>
      </c>
      <c r="B46" s="86" t="str">
        <f aca="false">IF('Board Cutting Form'!B170="","",'Board Cutting Form'!B170)</f>
        <v/>
      </c>
      <c r="C46" s="86" t="str">
        <f aca="false">IF('Board Cutting Form'!D170="","",'Board Cutting Form'!D170)</f>
        <v/>
      </c>
      <c r="D46" s="86" t="str">
        <f aca="false">IF('Board Cutting Form'!E170="","",'Board Cutting Form'!E170)</f>
        <v/>
      </c>
      <c r="E46" s="86" t="str">
        <f aca="false">IF('Board Cutting Form'!F170="","",'Board Cutting Form'!F170)</f>
        <v/>
      </c>
      <c r="F46" s="86" t="str">
        <f aca="false">IF(OR('Board Cutting Form'!N170&gt;0,'Board Cutting Form'!M170&gt;0,'Board Cutting Form'!K170&gt;0),"("&amp;'Board Cutting Form'!N$9&amp;"-0"&amp;'Board Cutting Form'!N170&amp;" "&amp;'Board Cutting Form'!M$9&amp;"-0"&amp;'Board Cutting Form'!M170&amp;" "&amp;'Board Cutting Form'!K$9&amp;"-0"&amp;'Board Cutting Form'!K170&amp;")","")</f>
        <v/>
      </c>
      <c r="G46" s="86" t="str">
        <f aca="false">IF(E46="","","SameAsSheet")</f>
        <v/>
      </c>
      <c r="H46" s="86" t="str">
        <f aca="false">IF('Board Cutting Form'!F170="","",'Board Cutting Form'!C170)</f>
        <v/>
      </c>
      <c r="I46" s="86" t="str">
        <f aca="false">IF('Board Cutting Form'!I170&gt;=1,'Board Cutting Form'!G170&amp;"-"&amp;'Board Cutting Form'!H170,"")</f>
        <v/>
      </c>
      <c r="J46" s="88" t="str">
        <f aca="false">IF('Board Cutting Form'!I170=2,'Board Cutting Form'!G170&amp;"-"&amp;'Board Cutting Form'!H170,"")</f>
        <v/>
      </c>
      <c r="K46" s="88" t="str">
        <f aca="false">IF('Board Cutting Form'!J170&gt;=1,'Board Cutting Form'!G170&amp;"-"&amp;'Board Cutting Form'!H170,"")</f>
        <v/>
      </c>
      <c r="L46" s="88" t="str">
        <f aca="false">IF('Board Cutting Form'!J170=2,'Board Cutting Form'!G170&amp;"-"&amp;'Board Cutting Form'!H170,"")</f>
        <v/>
      </c>
      <c r="M46" s="86" t="str">
        <f aca="false">IF(E46="","","TRUE")</f>
        <v/>
      </c>
    </row>
    <row r="47" s="86" customFormat="true" ht="12" hidden="false" customHeight="false" outlineLevel="0" collapsed="false">
      <c r="A47" s="86" t="str">
        <f aca="false">IF(E47="","","Input Panel")</f>
        <v/>
      </c>
      <c r="B47" s="86" t="str">
        <f aca="false">IF('Board Cutting Form'!B171="","",'Board Cutting Form'!B171)</f>
        <v/>
      </c>
      <c r="C47" s="86" t="str">
        <f aca="false">IF('Board Cutting Form'!D171="","",'Board Cutting Form'!D171)</f>
        <v/>
      </c>
      <c r="D47" s="86" t="str">
        <f aca="false">IF('Board Cutting Form'!E171="","",'Board Cutting Form'!E171)</f>
        <v/>
      </c>
      <c r="E47" s="86" t="str">
        <f aca="false">IF('Board Cutting Form'!F171="","",'Board Cutting Form'!F171)</f>
        <v/>
      </c>
      <c r="F47" s="86" t="str">
        <f aca="false">IF(OR('Board Cutting Form'!N171&gt;0,'Board Cutting Form'!M171&gt;0,'Board Cutting Form'!K171&gt;0),"("&amp;'Board Cutting Form'!N$9&amp;"-0"&amp;'Board Cutting Form'!N171&amp;" "&amp;'Board Cutting Form'!M$9&amp;"-0"&amp;'Board Cutting Form'!M171&amp;" "&amp;'Board Cutting Form'!K$9&amp;"-0"&amp;'Board Cutting Form'!K171&amp;")","")</f>
        <v/>
      </c>
      <c r="G47" s="86" t="str">
        <f aca="false">IF(E47="","","SameAsSheet")</f>
        <v/>
      </c>
      <c r="H47" s="86" t="str">
        <f aca="false">IF('Board Cutting Form'!F171="","",'Board Cutting Form'!C171)</f>
        <v/>
      </c>
      <c r="I47" s="86" t="str">
        <f aca="false">IF('Board Cutting Form'!I171&gt;=1,'Board Cutting Form'!G171&amp;"-"&amp;'Board Cutting Form'!H171,"")</f>
        <v/>
      </c>
      <c r="J47" s="88" t="str">
        <f aca="false">IF('Board Cutting Form'!I171=2,'Board Cutting Form'!G171&amp;"-"&amp;'Board Cutting Form'!H171,"")</f>
        <v/>
      </c>
      <c r="K47" s="88" t="str">
        <f aca="false">IF('Board Cutting Form'!J171&gt;=1,'Board Cutting Form'!G171&amp;"-"&amp;'Board Cutting Form'!H171,"")</f>
        <v/>
      </c>
      <c r="L47" s="88" t="str">
        <f aca="false">IF('Board Cutting Form'!J171=2,'Board Cutting Form'!G171&amp;"-"&amp;'Board Cutting Form'!H171,"")</f>
        <v/>
      </c>
      <c r="M47" s="86" t="str">
        <f aca="false">IF(E47="","","TRUE")</f>
        <v/>
      </c>
    </row>
    <row r="48" s="86" customFormat="true" ht="12" hidden="false" customHeight="false" outlineLevel="0" collapsed="false">
      <c r="A48" s="86" t="str">
        <f aca="false">IF(E48="","","Input Panel")</f>
        <v/>
      </c>
      <c r="B48" s="86" t="str">
        <f aca="false">IF('Board Cutting Form'!B172="","",'Board Cutting Form'!B172)</f>
        <v/>
      </c>
      <c r="C48" s="86" t="str">
        <f aca="false">IF('Board Cutting Form'!D172="","",'Board Cutting Form'!D172)</f>
        <v/>
      </c>
      <c r="D48" s="86" t="str">
        <f aca="false">IF('Board Cutting Form'!E172="","",'Board Cutting Form'!E172)</f>
        <v/>
      </c>
      <c r="E48" s="86" t="str">
        <f aca="false">IF('Board Cutting Form'!F172="","",'Board Cutting Form'!F172)</f>
        <v/>
      </c>
      <c r="F48" s="86" t="str">
        <f aca="false">IF(OR('Board Cutting Form'!N172&gt;0,'Board Cutting Form'!M172&gt;0,'Board Cutting Form'!K172&gt;0),"("&amp;'Board Cutting Form'!N$9&amp;"-0"&amp;'Board Cutting Form'!N172&amp;" "&amp;'Board Cutting Form'!M$9&amp;"-0"&amp;'Board Cutting Form'!M172&amp;" "&amp;'Board Cutting Form'!K$9&amp;"-0"&amp;'Board Cutting Form'!K172&amp;")","")</f>
        <v/>
      </c>
      <c r="G48" s="86" t="str">
        <f aca="false">IF(E48="","","SameAsSheet")</f>
        <v/>
      </c>
      <c r="H48" s="86" t="str">
        <f aca="false">IF('Board Cutting Form'!F172="","",'Board Cutting Form'!C172)</f>
        <v/>
      </c>
      <c r="I48" s="86" t="str">
        <f aca="false">IF('Board Cutting Form'!I172&gt;=1,'Board Cutting Form'!G172&amp;"-"&amp;'Board Cutting Form'!H172,"")</f>
        <v/>
      </c>
      <c r="J48" s="88" t="str">
        <f aca="false">IF('Board Cutting Form'!I172=2,'Board Cutting Form'!G172&amp;"-"&amp;'Board Cutting Form'!H172,"")</f>
        <v/>
      </c>
      <c r="K48" s="88" t="str">
        <f aca="false">IF('Board Cutting Form'!J172&gt;=1,'Board Cutting Form'!G172&amp;"-"&amp;'Board Cutting Form'!H172,"")</f>
        <v/>
      </c>
      <c r="L48" s="88" t="str">
        <f aca="false">IF('Board Cutting Form'!J172=2,'Board Cutting Form'!G172&amp;"-"&amp;'Board Cutting Form'!H172,"")</f>
        <v/>
      </c>
      <c r="M48" s="86" t="str">
        <f aca="false">IF(E48="","","TRUE")</f>
        <v/>
      </c>
    </row>
    <row r="49" s="86" customFormat="true" ht="12" hidden="false" customHeight="false" outlineLevel="0" collapsed="false">
      <c r="A49" s="86" t="str">
        <f aca="false">IF(E49="","","Input Panel")</f>
        <v/>
      </c>
      <c r="B49" s="86" t="str">
        <f aca="false">IF('Board Cutting Form'!B173="","",'Board Cutting Form'!B173)</f>
        <v/>
      </c>
      <c r="C49" s="86" t="str">
        <f aca="false">IF('Board Cutting Form'!D173="","",'Board Cutting Form'!D173)</f>
        <v/>
      </c>
      <c r="D49" s="86" t="str">
        <f aca="false">IF('Board Cutting Form'!E173="","",'Board Cutting Form'!E173)</f>
        <v/>
      </c>
      <c r="E49" s="86" t="str">
        <f aca="false">IF('Board Cutting Form'!F173="","",'Board Cutting Form'!F173)</f>
        <v/>
      </c>
      <c r="F49" s="86" t="str">
        <f aca="false">IF(OR('Board Cutting Form'!N173&gt;0,'Board Cutting Form'!M173&gt;0,'Board Cutting Form'!K173&gt;0),"("&amp;'Board Cutting Form'!N$9&amp;"-0"&amp;'Board Cutting Form'!N173&amp;" "&amp;'Board Cutting Form'!M$9&amp;"-0"&amp;'Board Cutting Form'!M173&amp;" "&amp;'Board Cutting Form'!K$9&amp;"-0"&amp;'Board Cutting Form'!K173&amp;")","")</f>
        <v/>
      </c>
      <c r="G49" s="86" t="str">
        <f aca="false">IF(E49="","","SameAsSheet")</f>
        <v/>
      </c>
      <c r="H49" s="86" t="str">
        <f aca="false">IF('Board Cutting Form'!F173="","",'Board Cutting Form'!C173)</f>
        <v/>
      </c>
      <c r="I49" s="86" t="str">
        <f aca="false">IF('Board Cutting Form'!I173&gt;=1,'Board Cutting Form'!G173&amp;"-"&amp;'Board Cutting Form'!H173,"")</f>
        <v/>
      </c>
      <c r="J49" s="88" t="str">
        <f aca="false">IF('Board Cutting Form'!I173=2,'Board Cutting Form'!G173&amp;"-"&amp;'Board Cutting Form'!H173,"")</f>
        <v/>
      </c>
      <c r="K49" s="88" t="str">
        <f aca="false">IF('Board Cutting Form'!J173&gt;=1,'Board Cutting Form'!G173&amp;"-"&amp;'Board Cutting Form'!H173,"")</f>
        <v/>
      </c>
      <c r="L49" s="88" t="str">
        <f aca="false">IF('Board Cutting Form'!J173=2,'Board Cutting Form'!G173&amp;"-"&amp;'Board Cutting Form'!H173,"")</f>
        <v/>
      </c>
      <c r="M49" s="86" t="str">
        <f aca="false">IF(E49="","","TRUE")</f>
        <v/>
      </c>
    </row>
    <row r="50" s="86" customFormat="true" ht="12" hidden="false" customHeight="false" outlineLevel="0" collapsed="false">
      <c r="A50" s="86" t="str">
        <f aca="false">IF(E50="","","Input Panel")</f>
        <v/>
      </c>
      <c r="B50" s="86" t="str">
        <f aca="false">IF('Board Cutting Form'!B174="","",'Board Cutting Form'!B174)</f>
        <v/>
      </c>
      <c r="C50" s="86" t="str">
        <f aca="false">IF('Board Cutting Form'!D174="","",'Board Cutting Form'!D174)</f>
        <v/>
      </c>
      <c r="D50" s="86" t="str">
        <f aca="false">IF('Board Cutting Form'!E174="","",'Board Cutting Form'!E174)</f>
        <v/>
      </c>
      <c r="E50" s="86" t="str">
        <f aca="false">IF('Board Cutting Form'!F174="","",'Board Cutting Form'!F174)</f>
        <v/>
      </c>
      <c r="F50" s="86" t="str">
        <f aca="false">IF(OR('Board Cutting Form'!N174&gt;0,'Board Cutting Form'!M174&gt;0,'Board Cutting Form'!K174&gt;0),"("&amp;'Board Cutting Form'!N$9&amp;"-0"&amp;'Board Cutting Form'!N174&amp;" "&amp;'Board Cutting Form'!M$9&amp;"-0"&amp;'Board Cutting Form'!M174&amp;" "&amp;'Board Cutting Form'!K$9&amp;"-0"&amp;'Board Cutting Form'!K174&amp;")","")</f>
        <v/>
      </c>
      <c r="G50" s="86" t="str">
        <f aca="false">IF(E50="","","SameAsSheet")</f>
        <v/>
      </c>
      <c r="H50" s="86" t="str">
        <f aca="false">IF('Board Cutting Form'!F174="","",'Board Cutting Form'!C174)</f>
        <v/>
      </c>
      <c r="I50" s="86" t="str">
        <f aca="false">IF('Board Cutting Form'!I174&gt;=1,'Board Cutting Form'!G174&amp;"-"&amp;'Board Cutting Form'!H174,"")</f>
        <v/>
      </c>
      <c r="J50" s="88" t="str">
        <f aca="false">IF('Board Cutting Form'!I174=2,'Board Cutting Form'!G174&amp;"-"&amp;'Board Cutting Form'!H174,"")</f>
        <v/>
      </c>
      <c r="K50" s="88" t="str">
        <f aca="false">IF('Board Cutting Form'!J174&gt;=1,'Board Cutting Form'!G174&amp;"-"&amp;'Board Cutting Form'!H174,"")</f>
        <v/>
      </c>
      <c r="L50" s="88" t="str">
        <f aca="false">IF('Board Cutting Form'!J174=2,'Board Cutting Form'!G174&amp;"-"&amp;'Board Cutting Form'!H174,"")</f>
        <v/>
      </c>
      <c r="M50" s="86" t="str">
        <f aca="false">IF(E50="","","TRUE")</f>
        <v/>
      </c>
    </row>
    <row r="51" s="86" customFormat="true" ht="12" hidden="false" customHeight="false" outlineLevel="0" collapsed="false">
      <c r="A51" s="86" t="str">
        <f aca="false">IF(E51="","","Input Panel")</f>
        <v/>
      </c>
      <c r="B51" s="86" t="str">
        <f aca="false">IF('Board Cutting Form'!B175="","",'Board Cutting Form'!B175)</f>
        <v/>
      </c>
      <c r="C51" s="86" t="str">
        <f aca="false">IF('Board Cutting Form'!D175="","",'Board Cutting Form'!D175)</f>
        <v/>
      </c>
      <c r="D51" s="86" t="str">
        <f aca="false">IF('Board Cutting Form'!E175="","",'Board Cutting Form'!E175)</f>
        <v/>
      </c>
      <c r="E51" s="86" t="str">
        <f aca="false">IF('Board Cutting Form'!F175="","",'Board Cutting Form'!F175)</f>
        <v/>
      </c>
      <c r="F51" s="86" t="str">
        <f aca="false">IF(OR('Board Cutting Form'!N175&gt;0,'Board Cutting Form'!M175&gt;0,'Board Cutting Form'!K175&gt;0),"("&amp;'Board Cutting Form'!N$9&amp;"-0"&amp;'Board Cutting Form'!N175&amp;" "&amp;'Board Cutting Form'!M$9&amp;"-0"&amp;'Board Cutting Form'!M175&amp;" "&amp;'Board Cutting Form'!K$9&amp;"-0"&amp;'Board Cutting Form'!K175&amp;")","")</f>
        <v/>
      </c>
      <c r="G51" s="86" t="str">
        <f aca="false">IF(E51="","","SameAsSheet")</f>
        <v/>
      </c>
      <c r="H51" s="86" t="str">
        <f aca="false">IF('Board Cutting Form'!F175="","",'Board Cutting Form'!C175)</f>
        <v/>
      </c>
      <c r="I51" s="86" t="str">
        <f aca="false">IF('Board Cutting Form'!I175&gt;=1,'Board Cutting Form'!G175&amp;"-"&amp;'Board Cutting Form'!H175,"")</f>
        <v/>
      </c>
      <c r="J51" s="88" t="str">
        <f aca="false">IF('Board Cutting Form'!I175=2,'Board Cutting Form'!G175&amp;"-"&amp;'Board Cutting Form'!H175,"")</f>
        <v/>
      </c>
      <c r="K51" s="88" t="str">
        <f aca="false">IF('Board Cutting Form'!J175&gt;=1,'Board Cutting Form'!G175&amp;"-"&amp;'Board Cutting Form'!H175,"")</f>
        <v/>
      </c>
      <c r="L51" s="88" t="str">
        <f aca="false">IF('Board Cutting Form'!J175=2,'Board Cutting Form'!G175&amp;"-"&amp;'Board Cutting Form'!H175,"")</f>
        <v/>
      </c>
      <c r="M51" s="86" t="str">
        <f aca="false">IF(E51="","","TRUE")</f>
        <v/>
      </c>
    </row>
    <row r="52" s="86" customFormat="true" ht="12" hidden="false" customHeight="false" outlineLevel="0" collapsed="false">
      <c r="A52" s="86" t="str">
        <f aca="false">IF(E52="","","Input Panel")</f>
        <v/>
      </c>
      <c r="B52" s="86" t="str">
        <f aca="false">IF('Board Cutting Form'!B176="","",'Board Cutting Form'!B176)</f>
        <v/>
      </c>
      <c r="C52" s="86" t="str">
        <f aca="false">IF('Board Cutting Form'!D176="","",'Board Cutting Form'!D176)</f>
        <v/>
      </c>
      <c r="D52" s="86" t="str">
        <f aca="false">IF('Board Cutting Form'!E176="","",'Board Cutting Form'!E176)</f>
        <v/>
      </c>
      <c r="E52" s="86" t="str">
        <f aca="false">IF('Board Cutting Form'!F176="","",'Board Cutting Form'!F176)</f>
        <v/>
      </c>
      <c r="F52" s="86" t="str">
        <f aca="false">IF(OR('Board Cutting Form'!N176&gt;0,'Board Cutting Form'!M176&gt;0,'Board Cutting Form'!K176&gt;0),"("&amp;'Board Cutting Form'!N$9&amp;"-0"&amp;'Board Cutting Form'!N176&amp;" "&amp;'Board Cutting Form'!M$9&amp;"-0"&amp;'Board Cutting Form'!M176&amp;" "&amp;'Board Cutting Form'!K$9&amp;"-0"&amp;'Board Cutting Form'!K176&amp;")","")</f>
        <v/>
      </c>
      <c r="G52" s="86" t="str">
        <f aca="false">IF(E52="","","SameAsSheet")</f>
        <v/>
      </c>
      <c r="H52" s="86" t="str">
        <f aca="false">IF('Board Cutting Form'!F176="","",'Board Cutting Form'!C176)</f>
        <v/>
      </c>
      <c r="I52" s="86" t="str">
        <f aca="false">IF('Board Cutting Form'!I176&gt;=1,'Board Cutting Form'!G176&amp;"-"&amp;'Board Cutting Form'!H176,"")</f>
        <v/>
      </c>
      <c r="J52" s="88" t="str">
        <f aca="false">IF('Board Cutting Form'!I176=2,'Board Cutting Form'!G176&amp;"-"&amp;'Board Cutting Form'!H176,"")</f>
        <v/>
      </c>
      <c r="K52" s="88" t="str">
        <f aca="false">IF('Board Cutting Form'!J176&gt;=1,'Board Cutting Form'!G176&amp;"-"&amp;'Board Cutting Form'!H176,"")</f>
        <v/>
      </c>
      <c r="L52" s="88" t="str">
        <f aca="false">IF('Board Cutting Form'!J176=2,'Board Cutting Form'!G176&amp;"-"&amp;'Board Cutting Form'!H176,"")</f>
        <v/>
      </c>
      <c r="M52" s="86" t="str">
        <f aca="false">IF(E52="","","TRUE")</f>
        <v/>
      </c>
    </row>
    <row r="53" s="86" customFormat="true" ht="12" hidden="false" customHeight="false" outlineLevel="0" collapsed="false">
      <c r="A53" s="86" t="str">
        <f aca="false">IF(E53="","","Input Panel")</f>
        <v/>
      </c>
      <c r="B53" s="86" t="str">
        <f aca="false">IF('Board Cutting Form'!B177="","",'Board Cutting Form'!B177)</f>
        <v/>
      </c>
      <c r="C53" s="86" t="str">
        <f aca="false">IF('Board Cutting Form'!D177="","",'Board Cutting Form'!D177)</f>
        <v/>
      </c>
      <c r="D53" s="86" t="str">
        <f aca="false">IF('Board Cutting Form'!E177="","",'Board Cutting Form'!E177)</f>
        <v/>
      </c>
      <c r="E53" s="86" t="str">
        <f aca="false">IF('Board Cutting Form'!F177="","",'Board Cutting Form'!F177)</f>
        <v/>
      </c>
      <c r="F53" s="86" t="str">
        <f aca="false">IF(OR('Board Cutting Form'!N177&gt;0,'Board Cutting Form'!M177&gt;0,'Board Cutting Form'!K177&gt;0),"("&amp;'Board Cutting Form'!N$9&amp;"-0"&amp;'Board Cutting Form'!N177&amp;" "&amp;'Board Cutting Form'!M$9&amp;"-0"&amp;'Board Cutting Form'!M177&amp;" "&amp;'Board Cutting Form'!K$9&amp;"-0"&amp;'Board Cutting Form'!K177&amp;")","")</f>
        <v/>
      </c>
      <c r="G53" s="86" t="str">
        <f aca="false">IF(E53="","","SameAsSheet")</f>
        <v/>
      </c>
      <c r="H53" s="86" t="str">
        <f aca="false">IF('Board Cutting Form'!F177="","",'Board Cutting Form'!C177)</f>
        <v/>
      </c>
      <c r="I53" s="86" t="str">
        <f aca="false">IF('Board Cutting Form'!I177&gt;=1,'Board Cutting Form'!G177&amp;"-"&amp;'Board Cutting Form'!H177,"")</f>
        <v/>
      </c>
      <c r="J53" s="88" t="str">
        <f aca="false">IF('Board Cutting Form'!I177=2,'Board Cutting Form'!G177&amp;"-"&amp;'Board Cutting Form'!H177,"")</f>
        <v/>
      </c>
      <c r="K53" s="88" t="str">
        <f aca="false">IF('Board Cutting Form'!J177&gt;=1,'Board Cutting Form'!G177&amp;"-"&amp;'Board Cutting Form'!H177,"")</f>
        <v/>
      </c>
      <c r="L53" s="88" t="str">
        <f aca="false">IF('Board Cutting Form'!J177=2,'Board Cutting Form'!G177&amp;"-"&amp;'Board Cutting Form'!H177,"")</f>
        <v/>
      </c>
      <c r="M53" s="86" t="str">
        <f aca="false">IF(E53="","","TRUE")</f>
        <v/>
      </c>
    </row>
    <row r="54" s="86" customFormat="true" ht="12" hidden="false" customHeight="false" outlineLevel="0" collapsed="false">
      <c r="A54" s="86" t="str">
        <f aca="false">IF(E54="","","Input Panel")</f>
        <v/>
      </c>
      <c r="B54" s="86" t="str">
        <f aca="false">IF('Board Cutting Form'!B178="","",'Board Cutting Form'!B178)</f>
        <v/>
      </c>
      <c r="C54" s="86" t="str">
        <f aca="false">IF('Board Cutting Form'!D178="","",'Board Cutting Form'!D178)</f>
        <v/>
      </c>
      <c r="D54" s="86" t="str">
        <f aca="false">IF('Board Cutting Form'!E178="","",'Board Cutting Form'!E178)</f>
        <v/>
      </c>
      <c r="E54" s="86" t="str">
        <f aca="false">IF('Board Cutting Form'!F178="","",'Board Cutting Form'!F178)</f>
        <v/>
      </c>
      <c r="F54" s="86" t="str">
        <f aca="false">IF(OR('Board Cutting Form'!N178&gt;0,'Board Cutting Form'!M178&gt;0,'Board Cutting Form'!K178&gt;0),"("&amp;'Board Cutting Form'!N$9&amp;"-0"&amp;'Board Cutting Form'!N178&amp;" "&amp;'Board Cutting Form'!M$9&amp;"-0"&amp;'Board Cutting Form'!M178&amp;" "&amp;'Board Cutting Form'!K$9&amp;"-0"&amp;'Board Cutting Form'!K178&amp;")","")</f>
        <v/>
      </c>
      <c r="G54" s="86" t="str">
        <f aca="false">IF(E54="","","SameAsSheet")</f>
        <v/>
      </c>
      <c r="H54" s="86" t="str">
        <f aca="false">IF('Board Cutting Form'!F178="","",'Board Cutting Form'!C178)</f>
        <v/>
      </c>
      <c r="I54" s="86" t="str">
        <f aca="false">IF('Board Cutting Form'!I178&gt;=1,'Board Cutting Form'!G178&amp;"-"&amp;'Board Cutting Form'!H178,"")</f>
        <v/>
      </c>
      <c r="J54" s="88" t="str">
        <f aca="false">IF('Board Cutting Form'!I178=2,'Board Cutting Form'!G178&amp;"-"&amp;'Board Cutting Form'!H178,"")</f>
        <v/>
      </c>
      <c r="K54" s="88" t="str">
        <f aca="false">IF('Board Cutting Form'!J178&gt;=1,'Board Cutting Form'!G178&amp;"-"&amp;'Board Cutting Form'!H178,"")</f>
        <v/>
      </c>
      <c r="L54" s="88" t="str">
        <f aca="false">IF('Board Cutting Form'!J178=2,'Board Cutting Form'!G178&amp;"-"&amp;'Board Cutting Form'!H178,"")</f>
        <v/>
      </c>
      <c r="M54" s="86" t="str">
        <f aca="false">IF(E54="","","TRUE")</f>
        <v/>
      </c>
    </row>
    <row r="55" s="86" customFormat="true" ht="12" hidden="false" customHeight="false" outlineLevel="0" collapsed="false">
      <c r="A55" s="86" t="str">
        <f aca="false">IF(E55="","","Input Panel")</f>
        <v/>
      </c>
      <c r="B55" s="86" t="str">
        <f aca="false">IF('Board Cutting Form'!B179="","",'Board Cutting Form'!B179)</f>
        <v/>
      </c>
      <c r="C55" s="86" t="str">
        <f aca="false">IF('Board Cutting Form'!D179="","",'Board Cutting Form'!D179)</f>
        <v/>
      </c>
      <c r="D55" s="86" t="str">
        <f aca="false">IF('Board Cutting Form'!E179="","",'Board Cutting Form'!E179)</f>
        <v/>
      </c>
      <c r="E55" s="86" t="str">
        <f aca="false">IF('Board Cutting Form'!F179="","",'Board Cutting Form'!F179)</f>
        <v/>
      </c>
      <c r="F55" s="86" t="str">
        <f aca="false">IF(OR('Board Cutting Form'!N179&gt;0,'Board Cutting Form'!M179&gt;0,'Board Cutting Form'!K179&gt;0),"("&amp;'Board Cutting Form'!N$9&amp;"-0"&amp;'Board Cutting Form'!N179&amp;" "&amp;'Board Cutting Form'!M$9&amp;"-0"&amp;'Board Cutting Form'!M179&amp;" "&amp;'Board Cutting Form'!K$9&amp;"-0"&amp;'Board Cutting Form'!K179&amp;")","")</f>
        <v/>
      </c>
      <c r="G55" s="86" t="str">
        <f aca="false">IF(E55="","","SameAsSheet")</f>
        <v/>
      </c>
      <c r="H55" s="86" t="str">
        <f aca="false">IF('Board Cutting Form'!F179="","",'Board Cutting Form'!C179)</f>
        <v/>
      </c>
      <c r="I55" s="86" t="str">
        <f aca="false">IF('Board Cutting Form'!I179&gt;=1,'Board Cutting Form'!G179&amp;"-"&amp;'Board Cutting Form'!H179,"")</f>
        <v/>
      </c>
      <c r="J55" s="88" t="str">
        <f aca="false">IF('Board Cutting Form'!I179=2,'Board Cutting Form'!G179&amp;"-"&amp;'Board Cutting Form'!H179,"")</f>
        <v/>
      </c>
      <c r="K55" s="88" t="str">
        <f aca="false">IF('Board Cutting Form'!J179&gt;=1,'Board Cutting Form'!G179&amp;"-"&amp;'Board Cutting Form'!H179,"")</f>
        <v/>
      </c>
      <c r="L55" s="88" t="str">
        <f aca="false">IF('Board Cutting Form'!J179=2,'Board Cutting Form'!G179&amp;"-"&amp;'Board Cutting Form'!H179,"")</f>
        <v/>
      </c>
      <c r="M55" s="86" t="str">
        <f aca="false">IF(E55="","","TRUE")</f>
        <v/>
      </c>
    </row>
    <row r="56" s="86" customFormat="true" ht="12" hidden="false" customHeight="false" outlineLevel="0" collapsed="false">
      <c r="A56" s="86" t="str">
        <f aca="false">IF(E56="","","Input Panel")</f>
        <v/>
      </c>
      <c r="B56" s="86" t="str">
        <f aca="false">IF('Board Cutting Form'!B180="","",'Board Cutting Form'!B180)</f>
        <v/>
      </c>
      <c r="C56" s="86" t="str">
        <f aca="false">IF('Board Cutting Form'!D180="","",'Board Cutting Form'!D180)</f>
        <v/>
      </c>
      <c r="D56" s="86" t="str">
        <f aca="false">IF('Board Cutting Form'!E180="","",'Board Cutting Form'!E180)</f>
        <v/>
      </c>
      <c r="E56" s="86" t="str">
        <f aca="false">IF('Board Cutting Form'!F180="","",'Board Cutting Form'!F180)</f>
        <v/>
      </c>
      <c r="F56" s="86" t="str">
        <f aca="false">IF(OR('Board Cutting Form'!N180&gt;0,'Board Cutting Form'!M180&gt;0,'Board Cutting Form'!K180&gt;0),"("&amp;'Board Cutting Form'!N$9&amp;"-0"&amp;'Board Cutting Form'!N180&amp;" "&amp;'Board Cutting Form'!M$9&amp;"-0"&amp;'Board Cutting Form'!M180&amp;" "&amp;'Board Cutting Form'!K$9&amp;"-0"&amp;'Board Cutting Form'!K180&amp;")","")</f>
        <v/>
      </c>
      <c r="G56" s="86" t="str">
        <f aca="false">IF(E56="","","SameAsSheet")</f>
        <v/>
      </c>
      <c r="H56" s="86" t="str">
        <f aca="false">IF('Board Cutting Form'!F180="","",'Board Cutting Form'!C180)</f>
        <v/>
      </c>
      <c r="I56" s="86" t="str">
        <f aca="false">IF('Board Cutting Form'!I180&gt;=1,'Board Cutting Form'!G180&amp;"-"&amp;'Board Cutting Form'!H180,"")</f>
        <v/>
      </c>
      <c r="J56" s="88" t="str">
        <f aca="false">IF('Board Cutting Form'!I180=2,'Board Cutting Form'!G180&amp;"-"&amp;'Board Cutting Form'!H180,"")</f>
        <v/>
      </c>
      <c r="K56" s="88" t="str">
        <f aca="false">IF('Board Cutting Form'!J180&gt;=1,'Board Cutting Form'!G180&amp;"-"&amp;'Board Cutting Form'!H180,"")</f>
        <v/>
      </c>
      <c r="L56" s="88" t="str">
        <f aca="false">IF('Board Cutting Form'!J180=2,'Board Cutting Form'!G180&amp;"-"&amp;'Board Cutting Form'!H180,"")</f>
        <v/>
      </c>
      <c r="M56" s="86" t="str">
        <f aca="false">IF(E56="","","TRUE")</f>
        <v/>
      </c>
    </row>
    <row r="57" s="86" customFormat="true" ht="12" hidden="false" customHeight="false" outlineLevel="0" collapsed="false">
      <c r="A57" s="86" t="str">
        <f aca="false">IF(E57="","","Input Panel")</f>
        <v/>
      </c>
      <c r="B57" s="86" t="str">
        <f aca="false">IF('Board Cutting Form'!B181="","",'Board Cutting Form'!B181)</f>
        <v/>
      </c>
      <c r="C57" s="86" t="str">
        <f aca="false">IF('Board Cutting Form'!D181="","",'Board Cutting Form'!D181)</f>
        <v/>
      </c>
      <c r="D57" s="86" t="str">
        <f aca="false">IF('Board Cutting Form'!E181="","",'Board Cutting Form'!E181)</f>
        <v/>
      </c>
      <c r="E57" s="86" t="str">
        <f aca="false">IF('Board Cutting Form'!F181="","",'Board Cutting Form'!F181)</f>
        <v/>
      </c>
      <c r="F57" s="86" t="str">
        <f aca="false">IF(OR('Board Cutting Form'!N181&gt;0,'Board Cutting Form'!M181&gt;0,'Board Cutting Form'!K181&gt;0),"("&amp;'Board Cutting Form'!N$9&amp;"-0"&amp;'Board Cutting Form'!N181&amp;" "&amp;'Board Cutting Form'!M$9&amp;"-0"&amp;'Board Cutting Form'!M181&amp;" "&amp;'Board Cutting Form'!K$9&amp;"-0"&amp;'Board Cutting Form'!K181&amp;")","")</f>
        <v/>
      </c>
      <c r="G57" s="86" t="str">
        <f aca="false">IF(E57="","","SameAsSheet")</f>
        <v/>
      </c>
      <c r="H57" s="86" t="str">
        <f aca="false">IF('Board Cutting Form'!F181="","",'Board Cutting Form'!C181)</f>
        <v/>
      </c>
      <c r="I57" s="86" t="str">
        <f aca="false">IF('Board Cutting Form'!I181&gt;=1,'Board Cutting Form'!G181&amp;"-"&amp;'Board Cutting Form'!H181,"")</f>
        <v/>
      </c>
      <c r="J57" s="88" t="str">
        <f aca="false">IF('Board Cutting Form'!I181=2,'Board Cutting Form'!G181&amp;"-"&amp;'Board Cutting Form'!H181,"")</f>
        <v/>
      </c>
      <c r="K57" s="88" t="str">
        <f aca="false">IF('Board Cutting Form'!J181&gt;=1,'Board Cutting Form'!G181&amp;"-"&amp;'Board Cutting Form'!H181,"")</f>
        <v/>
      </c>
      <c r="L57" s="88" t="str">
        <f aca="false">IF('Board Cutting Form'!J181=2,'Board Cutting Form'!G181&amp;"-"&amp;'Board Cutting Form'!H181,"")</f>
        <v/>
      </c>
      <c r="M57" s="86" t="str">
        <f aca="false">IF(E57="","","TRUE")</f>
        <v/>
      </c>
    </row>
    <row r="58" s="86" customFormat="true" ht="12" hidden="false" customHeight="false" outlineLevel="0" collapsed="false">
      <c r="A58" s="86" t="str">
        <f aca="false">IF(E58="","","Input Panel")</f>
        <v/>
      </c>
      <c r="B58" s="86" t="str">
        <f aca="false">IF('Board Cutting Form'!B182="","",'Board Cutting Form'!B182)</f>
        <v/>
      </c>
      <c r="C58" s="86" t="str">
        <f aca="false">IF('Board Cutting Form'!D182="","",'Board Cutting Form'!D182)</f>
        <v/>
      </c>
      <c r="D58" s="86" t="str">
        <f aca="false">IF('Board Cutting Form'!E182="","",'Board Cutting Form'!E182)</f>
        <v/>
      </c>
      <c r="E58" s="86" t="str">
        <f aca="false">IF('Board Cutting Form'!F182="","",'Board Cutting Form'!F182)</f>
        <v/>
      </c>
      <c r="F58" s="86" t="str">
        <f aca="false">IF(OR('Board Cutting Form'!N182&gt;0,'Board Cutting Form'!M182&gt;0,'Board Cutting Form'!K182&gt;0),"("&amp;'Board Cutting Form'!N$9&amp;"-0"&amp;'Board Cutting Form'!N182&amp;" "&amp;'Board Cutting Form'!M$9&amp;"-0"&amp;'Board Cutting Form'!M182&amp;" "&amp;'Board Cutting Form'!K$9&amp;"-0"&amp;'Board Cutting Form'!K182&amp;")","")</f>
        <v/>
      </c>
      <c r="G58" s="86" t="str">
        <f aca="false">IF(E58="","","SameAsSheet")</f>
        <v/>
      </c>
      <c r="H58" s="86" t="str">
        <f aca="false">IF('Board Cutting Form'!F182="","",'Board Cutting Form'!C182)</f>
        <v/>
      </c>
      <c r="I58" s="86" t="str">
        <f aca="false">IF('Board Cutting Form'!I182&gt;=1,'Board Cutting Form'!G182&amp;"-"&amp;'Board Cutting Form'!H182,"")</f>
        <v/>
      </c>
      <c r="J58" s="88" t="str">
        <f aca="false">IF('Board Cutting Form'!I182=2,'Board Cutting Form'!G182&amp;"-"&amp;'Board Cutting Form'!H182,"")</f>
        <v/>
      </c>
      <c r="K58" s="88" t="str">
        <f aca="false">IF('Board Cutting Form'!J182&gt;=1,'Board Cutting Form'!G182&amp;"-"&amp;'Board Cutting Form'!H182,"")</f>
        <v/>
      </c>
      <c r="L58" s="88" t="str">
        <f aca="false">IF('Board Cutting Form'!J182=2,'Board Cutting Form'!G182&amp;"-"&amp;'Board Cutting Form'!H182,"")</f>
        <v/>
      </c>
      <c r="M58" s="86" t="str">
        <f aca="false">IF(E58="","","TRUE")</f>
        <v/>
      </c>
    </row>
    <row r="59" s="86" customFormat="true" ht="12" hidden="false" customHeight="false" outlineLevel="0" collapsed="false">
      <c r="A59" s="86" t="str">
        <f aca="false">IF(E59="","","Input Panel")</f>
        <v/>
      </c>
      <c r="B59" s="86" t="str">
        <f aca="false">IF('Board Cutting Form'!B183="","",'Board Cutting Form'!B183)</f>
        <v/>
      </c>
      <c r="C59" s="86" t="str">
        <f aca="false">IF('Board Cutting Form'!D183="","",'Board Cutting Form'!D183)</f>
        <v/>
      </c>
      <c r="D59" s="86" t="str">
        <f aca="false">IF('Board Cutting Form'!E183="","",'Board Cutting Form'!E183)</f>
        <v/>
      </c>
      <c r="E59" s="86" t="str">
        <f aca="false">IF('Board Cutting Form'!F183="","",'Board Cutting Form'!F183)</f>
        <v/>
      </c>
      <c r="F59" s="86" t="str">
        <f aca="false">IF(OR('Board Cutting Form'!N183&gt;0,'Board Cutting Form'!M183&gt;0,'Board Cutting Form'!K183&gt;0),"("&amp;'Board Cutting Form'!N$9&amp;"-0"&amp;'Board Cutting Form'!N183&amp;" "&amp;'Board Cutting Form'!M$9&amp;"-0"&amp;'Board Cutting Form'!M183&amp;" "&amp;'Board Cutting Form'!K$9&amp;"-0"&amp;'Board Cutting Form'!K183&amp;")","")</f>
        <v/>
      </c>
      <c r="G59" s="86" t="str">
        <f aca="false">IF(E59="","","SameAsSheet")</f>
        <v/>
      </c>
      <c r="H59" s="86" t="str">
        <f aca="false">IF('Board Cutting Form'!F183="","",'Board Cutting Form'!C183)</f>
        <v/>
      </c>
      <c r="I59" s="86" t="str">
        <f aca="false">IF('Board Cutting Form'!I183&gt;=1,'Board Cutting Form'!G183&amp;"-"&amp;'Board Cutting Form'!H183,"")</f>
        <v/>
      </c>
      <c r="J59" s="88" t="str">
        <f aca="false">IF('Board Cutting Form'!I183=2,'Board Cutting Form'!G183&amp;"-"&amp;'Board Cutting Form'!H183,"")</f>
        <v/>
      </c>
      <c r="K59" s="88" t="str">
        <f aca="false">IF('Board Cutting Form'!J183&gt;=1,'Board Cutting Form'!G183&amp;"-"&amp;'Board Cutting Form'!H183,"")</f>
        <v/>
      </c>
      <c r="L59" s="88" t="str">
        <f aca="false">IF('Board Cutting Form'!J183=2,'Board Cutting Form'!G183&amp;"-"&amp;'Board Cutting Form'!H183,"")</f>
        <v/>
      </c>
      <c r="M59" s="86" t="str">
        <f aca="false">IF(E59="","","TRUE")</f>
        <v/>
      </c>
    </row>
    <row r="60" s="86" customFormat="true" ht="12" hidden="false" customHeight="false" outlineLevel="0" collapsed="false">
      <c r="A60" s="86" t="str">
        <f aca="false">IF(E60="","","Input Panel")</f>
        <v/>
      </c>
      <c r="B60" s="86" t="str">
        <f aca="false">IF('Board Cutting Form'!B184="","",'Board Cutting Form'!B184)</f>
        <v/>
      </c>
      <c r="C60" s="86" t="str">
        <f aca="false">IF('Board Cutting Form'!D184="","",'Board Cutting Form'!D184)</f>
        <v/>
      </c>
      <c r="D60" s="86" t="str">
        <f aca="false">IF('Board Cutting Form'!E184="","",'Board Cutting Form'!E184)</f>
        <v/>
      </c>
      <c r="E60" s="86" t="str">
        <f aca="false">IF('Board Cutting Form'!F184="","",'Board Cutting Form'!F184)</f>
        <v/>
      </c>
      <c r="F60" s="86" t="str">
        <f aca="false">IF(OR('Board Cutting Form'!N184&gt;0,'Board Cutting Form'!M184&gt;0,'Board Cutting Form'!K184&gt;0),"("&amp;'Board Cutting Form'!N$9&amp;"-0"&amp;'Board Cutting Form'!N184&amp;" "&amp;'Board Cutting Form'!M$9&amp;"-0"&amp;'Board Cutting Form'!M184&amp;" "&amp;'Board Cutting Form'!K$9&amp;"-0"&amp;'Board Cutting Form'!K184&amp;")","")</f>
        <v/>
      </c>
      <c r="G60" s="86" t="str">
        <f aca="false">IF(E60="","","SameAsSheet")</f>
        <v/>
      </c>
      <c r="H60" s="86" t="str">
        <f aca="false">IF('Board Cutting Form'!F184="","",'Board Cutting Form'!C184)</f>
        <v/>
      </c>
      <c r="I60" s="86" t="str">
        <f aca="false">IF('Board Cutting Form'!I184&gt;=1,'Board Cutting Form'!G184&amp;"-"&amp;'Board Cutting Form'!H184,"")</f>
        <v/>
      </c>
      <c r="J60" s="88" t="str">
        <f aca="false">IF('Board Cutting Form'!I184=2,'Board Cutting Form'!G184&amp;"-"&amp;'Board Cutting Form'!H184,"")</f>
        <v/>
      </c>
      <c r="K60" s="88" t="str">
        <f aca="false">IF('Board Cutting Form'!J184&gt;=1,'Board Cutting Form'!G184&amp;"-"&amp;'Board Cutting Form'!H184,"")</f>
        <v/>
      </c>
      <c r="L60" s="88" t="str">
        <f aca="false">IF('Board Cutting Form'!J184=2,'Board Cutting Form'!G184&amp;"-"&amp;'Board Cutting Form'!H184,"")</f>
        <v/>
      </c>
      <c r="M60" s="86" t="str">
        <f aca="false">IF(E60="","","TRUE")</f>
        <v/>
      </c>
    </row>
    <row r="61" s="86" customFormat="true" ht="12" hidden="false" customHeight="false" outlineLevel="0" collapsed="false">
      <c r="A61" s="86" t="str">
        <f aca="false">IF(E61="","","Input Panel")</f>
        <v/>
      </c>
      <c r="B61" s="86" t="str">
        <f aca="false">IF('Board Cutting Form'!B185="","",'Board Cutting Form'!B185)</f>
        <v/>
      </c>
      <c r="C61" s="86" t="str">
        <f aca="false">IF('Board Cutting Form'!D185="","",'Board Cutting Form'!D185)</f>
        <v/>
      </c>
      <c r="D61" s="86" t="str">
        <f aca="false">IF('Board Cutting Form'!E185="","",'Board Cutting Form'!E185)</f>
        <v/>
      </c>
      <c r="E61" s="86" t="str">
        <f aca="false">IF('Board Cutting Form'!F185="","",'Board Cutting Form'!F185)</f>
        <v/>
      </c>
      <c r="F61" s="86" t="str">
        <f aca="false">IF(OR('Board Cutting Form'!N185&gt;0,'Board Cutting Form'!M185&gt;0,'Board Cutting Form'!K185&gt;0),"("&amp;'Board Cutting Form'!N$9&amp;"-0"&amp;'Board Cutting Form'!N185&amp;" "&amp;'Board Cutting Form'!M$9&amp;"-0"&amp;'Board Cutting Form'!M185&amp;" "&amp;'Board Cutting Form'!K$9&amp;"-0"&amp;'Board Cutting Form'!K185&amp;")","")</f>
        <v/>
      </c>
      <c r="G61" s="86" t="str">
        <f aca="false">IF(E61="","","SameAsSheet")</f>
        <v/>
      </c>
      <c r="H61" s="86" t="str">
        <f aca="false">IF('Board Cutting Form'!F185="","",'Board Cutting Form'!C185)</f>
        <v/>
      </c>
      <c r="I61" s="86" t="str">
        <f aca="false">IF('Board Cutting Form'!I185&gt;=1,'Board Cutting Form'!G185&amp;"-"&amp;'Board Cutting Form'!H185,"")</f>
        <v/>
      </c>
      <c r="J61" s="88" t="str">
        <f aca="false">IF('Board Cutting Form'!I185=2,'Board Cutting Form'!G185&amp;"-"&amp;'Board Cutting Form'!H185,"")</f>
        <v/>
      </c>
      <c r="K61" s="88" t="str">
        <f aca="false">IF('Board Cutting Form'!J185&gt;=1,'Board Cutting Form'!G185&amp;"-"&amp;'Board Cutting Form'!H185,"")</f>
        <v/>
      </c>
      <c r="L61" s="88" t="str">
        <f aca="false">IF('Board Cutting Form'!J185=2,'Board Cutting Form'!G185&amp;"-"&amp;'Board Cutting Form'!H185,"")</f>
        <v/>
      </c>
      <c r="M61" s="86" t="str">
        <f aca="false">IF(E61="","","TRUE")</f>
        <v/>
      </c>
    </row>
    <row r="62" s="86" customFormat="true" ht="12" hidden="false" customHeight="false" outlineLevel="0" collapsed="false">
      <c r="A62" s="86" t="str">
        <f aca="false">IF(E62="","","Input Panel")</f>
        <v/>
      </c>
      <c r="B62" s="86" t="str">
        <f aca="false">IF('Board Cutting Form'!B186="","",'Board Cutting Form'!B186)</f>
        <v/>
      </c>
      <c r="C62" s="86" t="str">
        <f aca="false">IF('Board Cutting Form'!D186="","",'Board Cutting Form'!D186)</f>
        <v/>
      </c>
      <c r="D62" s="86" t="str">
        <f aca="false">IF('Board Cutting Form'!E186="","",'Board Cutting Form'!E186)</f>
        <v/>
      </c>
      <c r="E62" s="86" t="str">
        <f aca="false">IF('Board Cutting Form'!F186="","",'Board Cutting Form'!F186)</f>
        <v/>
      </c>
      <c r="F62" s="86" t="str">
        <f aca="false">IF(OR('Board Cutting Form'!N186&gt;0,'Board Cutting Form'!M186&gt;0,'Board Cutting Form'!K186&gt;0),"("&amp;'Board Cutting Form'!N$9&amp;"-0"&amp;'Board Cutting Form'!N186&amp;" "&amp;'Board Cutting Form'!M$9&amp;"-0"&amp;'Board Cutting Form'!M186&amp;" "&amp;'Board Cutting Form'!K$9&amp;"-0"&amp;'Board Cutting Form'!K186&amp;")","")</f>
        <v/>
      </c>
      <c r="G62" s="86" t="str">
        <f aca="false">IF(E62="","","SameAsSheet")</f>
        <v/>
      </c>
      <c r="H62" s="86" t="str">
        <f aca="false">IF('Board Cutting Form'!F186="","",'Board Cutting Form'!C186)</f>
        <v/>
      </c>
      <c r="I62" s="86" t="str">
        <f aca="false">IF('Board Cutting Form'!I186&gt;=1,'Board Cutting Form'!G186&amp;"-"&amp;'Board Cutting Form'!H186,"")</f>
        <v/>
      </c>
      <c r="J62" s="88" t="str">
        <f aca="false">IF('Board Cutting Form'!I186=2,'Board Cutting Form'!G186&amp;"-"&amp;'Board Cutting Form'!H186,"")</f>
        <v/>
      </c>
      <c r="K62" s="88" t="str">
        <f aca="false">IF('Board Cutting Form'!J186&gt;=1,'Board Cutting Form'!G186&amp;"-"&amp;'Board Cutting Form'!H186,"")</f>
        <v/>
      </c>
      <c r="L62" s="88" t="str">
        <f aca="false">IF('Board Cutting Form'!J186=2,'Board Cutting Form'!G186&amp;"-"&amp;'Board Cutting Form'!H186,"")</f>
        <v/>
      </c>
      <c r="M62" s="86" t="str">
        <f aca="false">IF(E62="","","TRUE")</f>
        <v/>
      </c>
    </row>
    <row r="63" s="86" customFormat="true" ht="12" hidden="false" customHeight="false" outlineLevel="0" collapsed="false">
      <c r="A63" s="86" t="str">
        <f aca="false">IF(E63="","","Input Panel")</f>
        <v/>
      </c>
      <c r="B63" s="86" t="str">
        <f aca="false">IF('Board Cutting Form'!B187="","",'Board Cutting Form'!B187)</f>
        <v/>
      </c>
      <c r="C63" s="86" t="str">
        <f aca="false">IF('Board Cutting Form'!D187="","",'Board Cutting Form'!D187)</f>
        <v/>
      </c>
      <c r="D63" s="86" t="str">
        <f aca="false">IF('Board Cutting Form'!E187="","",'Board Cutting Form'!E187)</f>
        <v/>
      </c>
      <c r="E63" s="86" t="str">
        <f aca="false">IF('Board Cutting Form'!F187="","",'Board Cutting Form'!F187)</f>
        <v/>
      </c>
      <c r="F63" s="86" t="str">
        <f aca="false">IF(OR('Board Cutting Form'!N187&gt;0,'Board Cutting Form'!M187&gt;0,'Board Cutting Form'!K187&gt;0),"("&amp;'Board Cutting Form'!N$9&amp;"-0"&amp;'Board Cutting Form'!N187&amp;" "&amp;'Board Cutting Form'!M$9&amp;"-0"&amp;'Board Cutting Form'!M187&amp;" "&amp;'Board Cutting Form'!K$9&amp;"-0"&amp;'Board Cutting Form'!K187&amp;")","")</f>
        <v/>
      </c>
      <c r="G63" s="86" t="str">
        <f aca="false">IF(E63="","","SameAsSheet")</f>
        <v/>
      </c>
      <c r="H63" s="86" t="str">
        <f aca="false">IF('Board Cutting Form'!F187="","",'Board Cutting Form'!C187)</f>
        <v/>
      </c>
      <c r="I63" s="86" t="str">
        <f aca="false">IF('Board Cutting Form'!I187&gt;=1,'Board Cutting Form'!G187&amp;"-"&amp;'Board Cutting Form'!H187,"")</f>
        <v/>
      </c>
      <c r="J63" s="88" t="str">
        <f aca="false">IF('Board Cutting Form'!I187=2,'Board Cutting Form'!G187&amp;"-"&amp;'Board Cutting Form'!H187,"")</f>
        <v/>
      </c>
      <c r="K63" s="88" t="str">
        <f aca="false">IF('Board Cutting Form'!J187&gt;=1,'Board Cutting Form'!G187&amp;"-"&amp;'Board Cutting Form'!H187,"")</f>
        <v/>
      </c>
      <c r="L63" s="88" t="str">
        <f aca="false">IF('Board Cutting Form'!J187=2,'Board Cutting Form'!G187&amp;"-"&amp;'Board Cutting Form'!H187,"")</f>
        <v/>
      </c>
      <c r="M63" s="86" t="str">
        <f aca="false">IF(E63="","","TRUE")</f>
        <v/>
      </c>
    </row>
    <row r="64" s="86" customFormat="true" ht="12" hidden="false" customHeight="false" outlineLevel="0" collapsed="false">
      <c r="A64" s="86" t="str">
        <f aca="false">IF(E64="","","Input Panel")</f>
        <v/>
      </c>
      <c r="B64" s="86" t="str">
        <f aca="false">IF('Board Cutting Form'!B188="","",'Board Cutting Form'!B188)</f>
        <v/>
      </c>
      <c r="C64" s="86" t="str">
        <f aca="false">IF('Board Cutting Form'!D188="","",'Board Cutting Form'!D188)</f>
        <v/>
      </c>
      <c r="D64" s="86" t="str">
        <f aca="false">IF('Board Cutting Form'!E188="","",'Board Cutting Form'!E188)</f>
        <v/>
      </c>
      <c r="E64" s="86" t="str">
        <f aca="false">IF('Board Cutting Form'!F188="","",'Board Cutting Form'!F188)</f>
        <v/>
      </c>
      <c r="F64" s="86" t="str">
        <f aca="false">IF(OR('Board Cutting Form'!N188&gt;0,'Board Cutting Form'!M188&gt;0,'Board Cutting Form'!K188&gt;0),"("&amp;'Board Cutting Form'!N$9&amp;"-0"&amp;'Board Cutting Form'!N188&amp;" "&amp;'Board Cutting Form'!M$9&amp;"-0"&amp;'Board Cutting Form'!M188&amp;" "&amp;'Board Cutting Form'!K$9&amp;"-0"&amp;'Board Cutting Form'!K188&amp;")","")</f>
        <v/>
      </c>
      <c r="G64" s="86" t="str">
        <f aca="false">IF(E64="","","SameAsSheet")</f>
        <v/>
      </c>
      <c r="H64" s="86" t="str">
        <f aca="false">IF('Board Cutting Form'!F188="","",'Board Cutting Form'!C188)</f>
        <v/>
      </c>
      <c r="I64" s="86" t="str">
        <f aca="false">IF('Board Cutting Form'!I188&gt;=1,'Board Cutting Form'!G188&amp;"-"&amp;'Board Cutting Form'!H188,"")</f>
        <v/>
      </c>
      <c r="J64" s="88" t="str">
        <f aca="false">IF('Board Cutting Form'!I188=2,'Board Cutting Form'!G188&amp;"-"&amp;'Board Cutting Form'!H188,"")</f>
        <v/>
      </c>
      <c r="K64" s="88" t="str">
        <f aca="false">IF('Board Cutting Form'!J188&gt;=1,'Board Cutting Form'!G188&amp;"-"&amp;'Board Cutting Form'!H188,"")</f>
        <v/>
      </c>
      <c r="L64" s="88" t="str">
        <f aca="false">IF('Board Cutting Form'!J188=2,'Board Cutting Form'!G188&amp;"-"&amp;'Board Cutting Form'!H188,"")</f>
        <v/>
      </c>
      <c r="M64" s="86" t="str">
        <f aca="false">IF(E64="","","TRUE")</f>
        <v/>
      </c>
    </row>
    <row r="65" s="86" customFormat="true" ht="12" hidden="false" customHeight="false" outlineLevel="0" collapsed="false">
      <c r="A65" s="86" t="str">
        <f aca="false">IF(E65="","","Input Panel")</f>
        <v/>
      </c>
      <c r="B65" s="86" t="str">
        <f aca="false">IF('Board Cutting Form'!B189="","",'Board Cutting Form'!B189)</f>
        <v/>
      </c>
      <c r="C65" s="86" t="str">
        <f aca="false">IF('Board Cutting Form'!D189="","",'Board Cutting Form'!D189)</f>
        <v/>
      </c>
      <c r="D65" s="86" t="str">
        <f aca="false">IF('Board Cutting Form'!E189="","",'Board Cutting Form'!E189)</f>
        <v/>
      </c>
      <c r="E65" s="86" t="str">
        <f aca="false">IF('Board Cutting Form'!F189="","",'Board Cutting Form'!F189)</f>
        <v/>
      </c>
      <c r="F65" s="86" t="str">
        <f aca="false">IF(OR('Board Cutting Form'!N189&gt;0,'Board Cutting Form'!M189&gt;0,'Board Cutting Form'!K189&gt;0),"("&amp;'Board Cutting Form'!N$9&amp;"-0"&amp;'Board Cutting Form'!N189&amp;" "&amp;'Board Cutting Form'!M$9&amp;"-0"&amp;'Board Cutting Form'!M189&amp;" "&amp;'Board Cutting Form'!K$9&amp;"-0"&amp;'Board Cutting Form'!K189&amp;")","")</f>
        <v/>
      </c>
      <c r="G65" s="86" t="str">
        <f aca="false">IF(E65="","","SameAsSheet")</f>
        <v/>
      </c>
      <c r="H65" s="86" t="str">
        <f aca="false">IF('Board Cutting Form'!F189="","",'Board Cutting Form'!C189)</f>
        <v/>
      </c>
      <c r="I65" s="86" t="str">
        <f aca="false">IF('Board Cutting Form'!I189&gt;=1,'Board Cutting Form'!G189&amp;"-"&amp;'Board Cutting Form'!H189,"")</f>
        <v/>
      </c>
      <c r="J65" s="88" t="str">
        <f aca="false">IF('Board Cutting Form'!I189=2,'Board Cutting Form'!G189&amp;"-"&amp;'Board Cutting Form'!H189,"")</f>
        <v/>
      </c>
      <c r="K65" s="88" t="str">
        <f aca="false">IF('Board Cutting Form'!J189&gt;=1,'Board Cutting Form'!G189&amp;"-"&amp;'Board Cutting Form'!H189,"")</f>
        <v/>
      </c>
      <c r="L65" s="88" t="str">
        <f aca="false">IF('Board Cutting Form'!J189=2,'Board Cutting Form'!G189&amp;"-"&amp;'Board Cutting Form'!H189,"")</f>
        <v/>
      </c>
      <c r="M65" s="86" t="str">
        <f aca="false">IF(E65="","","TRUE")</f>
        <v/>
      </c>
    </row>
    <row r="66" s="86" customFormat="true" ht="12" hidden="false" customHeight="false" outlineLevel="0" collapsed="false">
      <c r="A66" s="86" t="str">
        <f aca="false">IF(E66="","","Input Panel")</f>
        <v/>
      </c>
      <c r="B66" s="86" t="str">
        <f aca="false">IF('Board Cutting Form'!B190="","",'Board Cutting Form'!B190)</f>
        <v/>
      </c>
      <c r="C66" s="86" t="str">
        <f aca="false">IF('Board Cutting Form'!D190="","",'Board Cutting Form'!D190)</f>
        <v/>
      </c>
      <c r="D66" s="86" t="str">
        <f aca="false">IF('Board Cutting Form'!E190="","",'Board Cutting Form'!E190)</f>
        <v/>
      </c>
      <c r="E66" s="86" t="str">
        <f aca="false">IF('Board Cutting Form'!F190="","",'Board Cutting Form'!F190)</f>
        <v/>
      </c>
      <c r="F66" s="86" t="str">
        <f aca="false">IF(OR('Board Cutting Form'!N190&gt;0,'Board Cutting Form'!M190&gt;0,'Board Cutting Form'!K190&gt;0),"("&amp;'Board Cutting Form'!N$9&amp;"-0"&amp;'Board Cutting Form'!N190&amp;" "&amp;'Board Cutting Form'!M$9&amp;"-0"&amp;'Board Cutting Form'!M190&amp;" "&amp;'Board Cutting Form'!K$9&amp;"-0"&amp;'Board Cutting Form'!K190&amp;")","")</f>
        <v/>
      </c>
      <c r="G66" s="86" t="str">
        <f aca="false">IF(E66="","","SameAsSheet")</f>
        <v/>
      </c>
      <c r="H66" s="86" t="str">
        <f aca="false">IF('Board Cutting Form'!F190="","",'Board Cutting Form'!C190)</f>
        <v/>
      </c>
      <c r="I66" s="86" t="str">
        <f aca="false">IF('Board Cutting Form'!I190&gt;=1,'Board Cutting Form'!G190&amp;"-"&amp;'Board Cutting Form'!H190,"")</f>
        <v/>
      </c>
      <c r="J66" s="88" t="str">
        <f aca="false">IF('Board Cutting Form'!I190=2,'Board Cutting Form'!G190&amp;"-"&amp;'Board Cutting Form'!H190,"")</f>
        <v/>
      </c>
      <c r="K66" s="88" t="str">
        <f aca="false">IF('Board Cutting Form'!J190&gt;=1,'Board Cutting Form'!G190&amp;"-"&amp;'Board Cutting Form'!H190,"")</f>
        <v/>
      </c>
      <c r="L66" s="88" t="str">
        <f aca="false">IF('Board Cutting Form'!J190=2,'Board Cutting Form'!G190&amp;"-"&amp;'Board Cutting Form'!H190,"")</f>
        <v/>
      </c>
      <c r="M66" s="86" t="str">
        <f aca="false">IF(E66="","","TRUE")</f>
        <v/>
      </c>
    </row>
    <row r="67" s="86" customFormat="true" ht="12" hidden="false" customHeight="false" outlineLevel="0" collapsed="false">
      <c r="A67" s="86" t="str">
        <f aca="false">IF(E67="","","Input Panel")</f>
        <v/>
      </c>
      <c r="B67" s="86" t="str">
        <f aca="false">IF('Board Cutting Form'!B191="","",'Board Cutting Form'!B191)</f>
        <v/>
      </c>
      <c r="C67" s="86" t="str">
        <f aca="false">IF('Board Cutting Form'!D191="","",'Board Cutting Form'!D191)</f>
        <v/>
      </c>
      <c r="D67" s="86" t="str">
        <f aca="false">IF('Board Cutting Form'!E191="","",'Board Cutting Form'!E191)</f>
        <v/>
      </c>
      <c r="E67" s="86" t="str">
        <f aca="false">IF('Board Cutting Form'!F191="","",'Board Cutting Form'!F191)</f>
        <v/>
      </c>
      <c r="F67" s="86" t="str">
        <f aca="false">IF(OR('Board Cutting Form'!N191&gt;0,'Board Cutting Form'!M191&gt;0,'Board Cutting Form'!K191&gt;0),"("&amp;'Board Cutting Form'!N$9&amp;"-0"&amp;'Board Cutting Form'!N191&amp;" "&amp;'Board Cutting Form'!M$9&amp;"-0"&amp;'Board Cutting Form'!M191&amp;" "&amp;'Board Cutting Form'!K$9&amp;"-0"&amp;'Board Cutting Form'!K191&amp;")","")</f>
        <v/>
      </c>
      <c r="G67" s="86" t="str">
        <f aca="false">IF(E67="","","SameAsSheet")</f>
        <v/>
      </c>
      <c r="H67" s="86" t="str">
        <f aca="false">IF('Board Cutting Form'!F191="","",'Board Cutting Form'!C191)</f>
        <v/>
      </c>
      <c r="I67" s="86" t="str">
        <f aca="false">IF('Board Cutting Form'!I191&gt;=1,'Board Cutting Form'!G191&amp;"-"&amp;'Board Cutting Form'!H191,"")</f>
        <v/>
      </c>
      <c r="J67" s="88" t="str">
        <f aca="false">IF('Board Cutting Form'!I191=2,'Board Cutting Form'!G191&amp;"-"&amp;'Board Cutting Form'!H191,"")</f>
        <v/>
      </c>
      <c r="K67" s="88" t="str">
        <f aca="false">IF('Board Cutting Form'!J191&gt;=1,'Board Cutting Form'!G191&amp;"-"&amp;'Board Cutting Form'!H191,"")</f>
        <v/>
      </c>
      <c r="L67" s="88" t="str">
        <f aca="false">IF('Board Cutting Form'!J191=2,'Board Cutting Form'!G191&amp;"-"&amp;'Board Cutting Form'!H191,"")</f>
        <v/>
      </c>
      <c r="M67" s="86" t="str">
        <f aca="false">IF(E67="","","TRUE")</f>
        <v/>
      </c>
    </row>
    <row r="68" s="86" customFormat="true" ht="12" hidden="false" customHeight="false" outlineLevel="0" collapsed="false">
      <c r="A68" s="86" t="str">
        <f aca="false">IF(E68="","","Input Panel")</f>
        <v/>
      </c>
      <c r="B68" s="86" t="str">
        <f aca="false">IF('Board Cutting Form'!B192="","",'Board Cutting Form'!B192)</f>
        <v/>
      </c>
      <c r="C68" s="86" t="str">
        <f aca="false">IF('Board Cutting Form'!D192="","",'Board Cutting Form'!D192)</f>
        <v/>
      </c>
      <c r="D68" s="86" t="str">
        <f aca="false">IF('Board Cutting Form'!E192="","",'Board Cutting Form'!E192)</f>
        <v/>
      </c>
      <c r="E68" s="86" t="str">
        <f aca="false">IF('Board Cutting Form'!F192="","",'Board Cutting Form'!F192)</f>
        <v/>
      </c>
      <c r="F68" s="86" t="str">
        <f aca="false">IF(OR('Board Cutting Form'!N192&gt;0,'Board Cutting Form'!M192&gt;0,'Board Cutting Form'!K192&gt;0),"("&amp;'Board Cutting Form'!N$9&amp;"-0"&amp;'Board Cutting Form'!N192&amp;" "&amp;'Board Cutting Form'!M$9&amp;"-0"&amp;'Board Cutting Form'!M192&amp;" "&amp;'Board Cutting Form'!K$9&amp;"-0"&amp;'Board Cutting Form'!K192&amp;")","")</f>
        <v/>
      </c>
      <c r="G68" s="86" t="str">
        <f aca="false">IF(E68="","","SameAsSheet")</f>
        <v/>
      </c>
      <c r="H68" s="86" t="str">
        <f aca="false">IF('Board Cutting Form'!F192="","",'Board Cutting Form'!C192)</f>
        <v/>
      </c>
      <c r="I68" s="86" t="str">
        <f aca="false">IF('Board Cutting Form'!I192&gt;=1,'Board Cutting Form'!G192&amp;"-"&amp;'Board Cutting Form'!H192,"")</f>
        <v/>
      </c>
      <c r="J68" s="88" t="str">
        <f aca="false">IF('Board Cutting Form'!I192=2,'Board Cutting Form'!G192&amp;"-"&amp;'Board Cutting Form'!H192,"")</f>
        <v/>
      </c>
      <c r="K68" s="88" t="str">
        <f aca="false">IF('Board Cutting Form'!J192&gt;=1,'Board Cutting Form'!G192&amp;"-"&amp;'Board Cutting Form'!H192,"")</f>
        <v/>
      </c>
      <c r="L68" s="88" t="str">
        <f aca="false">IF('Board Cutting Form'!J192=2,'Board Cutting Form'!G192&amp;"-"&amp;'Board Cutting Form'!H192,"")</f>
        <v/>
      </c>
      <c r="M68" s="86" t="str">
        <f aca="false">IF(E68="","","TRUE")</f>
        <v/>
      </c>
    </row>
    <row r="69" s="86" customFormat="true" ht="12" hidden="false" customHeight="false" outlineLevel="0" collapsed="false">
      <c r="A69" s="86" t="str">
        <f aca="false">IF(E69="","","Input Panel")</f>
        <v/>
      </c>
      <c r="B69" s="86" t="str">
        <f aca="false">IF('Board Cutting Form'!B193="","",'Board Cutting Form'!B193)</f>
        <v/>
      </c>
      <c r="C69" s="86" t="str">
        <f aca="false">IF('Board Cutting Form'!D193="","",'Board Cutting Form'!D193)</f>
        <v/>
      </c>
      <c r="D69" s="86" t="str">
        <f aca="false">IF('Board Cutting Form'!E193="","",'Board Cutting Form'!E193)</f>
        <v/>
      </c>
      <c r="E69" s="86" t="str">
        <f aca="false">IF('Board Cutting Form'!F193="","",'Board Cutting Form'!F193)</f>
        <v/>
      </c>
      <c r="F69" s="86" t="str">
        <f aca="false">IF(OR('Board Cutting Form'!N193&gt;0,'Board Cutting Form'!M193&gt;0,'Board Cutting Form'!K193&gt;0),"("&amp;'Board Cutting Form'!N$9&amp;"-0"&amp;'Board Cutting Form'!N193&amp;" "&amp;'Board Cutting Form'!M$9&amp;"-0"&amp;'Board Cutting Form'!M193&amp;" "&amp;'Board Cutting Form'!K$9&amp;"-0"&amp;'Board Cutting Form'!K193&amp;")","")</f>
        <v/>
      </c>
      <c r="G69" s="86" t="str">
        <f aca="false">IF(E69="","","SameAsSheet")</f>
        <v/>
      </c>
      <c r="H69" s="86" t="str">
        <f aca="false">IF('Board Cutting Form'!F193="","",'Board Cutting Form'!C193)</f>
        <v/>
      </c>
      <c r="I69" s="86" t="str">
        <f aca="false">IF('Board Cutting Form'!I193&gt;=1,'Board Cutting Form'!G193&amp;"-"&amp;'Board Cutting Form'!H193,"")</f>
        <v/>
      </c>
      <c r="J69" s="88" t="str">
        <f aca="false">IF('Board Cutting Form'!I193=2,'Board Cutting Form'!G193&amp;"-"&amp;'Board Cutting Form'!H193,"")</f>
        <v/>
      </c>
      <c r="K69" s="88" t="str">
        <f aca="false">IF('Board Cutting Form'!J193&gt;=1,'Board Cutting Form'!G193&amp;"-"&amp;'Board Cutting Form'!H193,"")</f>
        <v/>
      </c>
      <c r="L69" s="88" t="str">
        <f aca="false">IF('Board Cutting Form'!J193=2,'Board Cutting Form'!G193&amp;"-"&amp;'Board Cutting Form'!H193,"")</f>
        <v/>
      </c>
      <c r="M69" s="86" t="str">
        <f aca="false">IF(E69="","","TRUE")</f>
        <v/>
      </c>
    </row>
    <row r="70" s="86" customFormat="true" ht="12" hidden="false" customHeight="false" outlineLevel="0" collapsed="false">
      <c r="A70" s="86" t="str">
        <f aca="false">IF(E70="","","Input Panel")</f>
        <v/>
      </c>
      <c r="B70" s="86" t="str">
        <f aca="false">IF('Board Cutting Form'!B194="","",'Board Cutting Form'!B194)</f>
        <v/>
      </c>
      <c r="C70" s="86" t="str">
        <f aca="false">IF('Board Cutting Form'!D194="","",'Board Cutting Form'!D194)</f>
        <v/>
      </c>
      <c r="D70" s="86" t="str">
        <f aca="false">IF('Board Cutting Form'!E194="","",'Board Cutting Form'!E194)</f>
        <v/>
      </c>
      <c r="E70" s="86" t="str">
        <f aca="false">IF('Board Cutting Form'!F194="","",'Board Cutting Form'!F194)</f>
        <v/>
      </c>
      <c r="F70" s="86" t="str">
        <f aca="false">IF(OR('Board Cutting Form'!N194&gt;0,'Board Cutting Form'!M194&gt;0,'Board Cutting Form'!K194&gt;0),"("&amp;'Board Cutting Form'!N$9&amp;"-0"&amp;'Board Cutting Form'!N194&amp;" "&amp;'Board Cutting Form'!M$9&amp;"-0"&amp;'Board Cutting Form'!M194&amp;" "&amp;'Board Cutting Form'!K$9&amp;"-0"&amp;'Board Cutting Form'!K194&amp;")","")</f>
        <v/>
      </c>
      <c r="G70" s="86" t="str">
        <f aca="false">IF(E70="","","SameAsSheet")</f>
        <v/>
      </c>
      <c r="H70" s="86" t="str">
        <f aca="false">IF('Board Cutting Form'!F194="","",'Board Cutting Form'!C194)</f>
        <v/>
      </c>
      <c r="I70" s="86" t="str">
        <f aca="false">IF('Board Cutting Form'!I194&gt;=1,'Board Cutting Form'!G194&amp;"-"&amp;'Board Cutting Form'!H194,"")</f>
        <v/>
      </c>
      <c r="J70" s="88" t="str">
        <f aca="false">IF('Board Cutting Form'!I194=2,'Board Cutting Form'!G194&amp;"-"&amp;'Board Cutting Form'!H194,"")</f>
        <v/>
      </c>
      <c r="K70" s="88" t="str">
        <f aca="false">IF('Board Cutting Form'!J194&gt;=1,'Board Cutting Form'!G194&amp;"-"&amp;'Board Cutting Form'!H194,"")</f>
        <v/>
      </c>
      <c r="L70" s="88" t="str">
        <f aca="false">IF('Board Cutting Form'!J194=2,'Board Cutting Form'!G194&amp;"-"&amp;'Board Cutting Form'!H194,"")</f>
        <v/>
      </c>
      <c r="M70" s="86" t="str">
        <f aca="false">IF(E70="","","TRUE")</f>
        <v/>
      </c>
    </row>
    <row r="71" s="86" customFormat="true" ht="12" hidden="false" customHeight="false" outlineLevel="0" collapsed="false">
      <c r="A71" s="86" t="str">
        <f aca="false">IF(E71="","","Input Panel")</f>
        <v/>
      </c>
      <c r="B71" s="86" t="str">
        <f aca="false">IF('Board Cutting Form'!B195="","",'Board Cutting Form'!B195)</f>
        <v/>
      </c>
      <c r="C71" s="86" t="str">
        <f aca="false">IF('Board Cutting Form'!D195="","",'Board Cutting Form'!D195)</f>
        <v/>
      </c>
      <c r="D71" s="86" t="str">
        <f aca="false">IF('Board Cutting Form'!E195="","",'Board Cutting Form'!E195)</f>
        <v/>
      </c>
      <c r="E71" s="86" t="str">
        <f aca="false">IF('Board Cutting Form'!F195="","",'Board Cutting Form'!F195)</f>
        <v/>
      </c>
      <c r="F71" s="86" t="str">
        <f aca="false">IF(OR('Board Cutting Form'!N195&gt;0,'Board Cutting Form'!M195&gt;0,'Board Cutting Form'!K195&gt;0),"("&amp;'Board Cutting Form'!N$9&amp;"-0"&amp;'Board Cutting Form'!N195&amp;" "&amp;'Board Cutting Form'!M$9&amp;"-0"&amp;'Board Cutting Form'!M195&amp;" "&amp;'Board Cutting Form'!K$9&amp;"-0"&amp;'Board Cutting Form'!K195&amp;")","")</f>
        <v/>
      </c>
      <c r="G71" s="86" t="str">
        <f aca="false">IF(E71="","","SameAsSheet")</f>
        <v/>
      </c>
      <c r="H71" s="86" t="str">
        <f aca="false">IF('Board Cutting Form'!F195="","",'Board Cutting Form'!C195)</f>
        <v/>
      </c>
      <c r="I71" s="86" t="str">
        <f aca="false">IF('Board Cutting Form'!I195&gt;=1,'Board Cutting Form'!G195&amp;"-"&amp;'Board Cutting Form'!H195,"")</f>
        <v/>
      </c>
      <c r="J71" s="88" t="str">
        <f aca="false">IF('Board Cutting Form'!I195=2,'Board Cutting Form'!G195&amp;"-"&amp;'Board Cutting Form'!H195,"")</f>
        <v/>
      </c>
      <c r="K71" s="88" t="str">
        <f aca="false">IF('Board Cutting Form'!J195&gt;=1,'Board Cutting Form'!G195&amp;"-"&amp;'Board Cutting Form'!H195,"")</f>
        <v/>
      </c>
      <c r="L71" s="88" t="str">
        <f aca="false">IF('Board Cutting Form'!J195=2,'Board Cutting Form'!G195&amp;"-"&amp;'Board Cutting Form'!H195,"")</f>
        <v/>
      </c>
      <c r="M71" s="86" t="str">
        <f aca="false">IF(E71="","","TRUE")</f>
        <v/>
      </c>
    </row>
    <row r="72" s="86" customFormat="true" ht="12" hidden="false" customHeight="false" outlineLevel="0" collapsed="false">
      <c r="A72" s="86" t="str">
        <f aca="false">IF(E72="","","Input Panel")</f>
        <v/>
      </c>
      <c r="B72" s="86" t="str">
        <f aca="false">IF('Board Cutting Form'!B196="","",'Board Cutting Form'!B196)</f>
        <v/>
      </c>
      <c r="C72" s="86" t="str">
        <f aca="false">IF('Board Cutting Form'!D196="","",'Board Cutting Form'!D196)</f>
        <v/>
      </c>
      <c r="D72" s="86" t="str">
        <f aca="false">IF('Board Cutting Form'!E196="","",'Board Cutting Form'!E196)</f>
        <v/>
      </c>
      <c r="E72" s="86" t="str">
        <f aca="false">IF('Board Cutting Form'!F196="","",'Board Cutting Form'!F196)</f>
        <v/>
      </c>
      <c r="F72" s="86" t="str">
        <f aca="false">IF(OR('Board Cutting Form'!N196&gt;0,'Board Cutting Form'!M196&gt;0,'Board Cutting Form'!K196&gt;0),"("&amp;'Board Cutting Form'!N$9&amp;"-0"&amp;'Board Cutting Form'!N196&amp;" "&amp;'Board Cutting Form'!M$9&amp;"-0"&amp;'Board Cutting Form'!M196&amp;" "&amp;'Board Cutting Form'!K$9&amp;"-0"&amp;'Board Cutting Form'!K196&amp;")","")</f>
        <v/>
      </c>
      <c r="G72" s="86" t="str">
        <f aca="false">IF(E72="","","SameAsSheet")</f>
        <v/>
      </c>
      <c r="H72" s="86" t="str">
        <f aca="false">IF('Board Cutting Form'!F196="","",'Board Cutting Form'!C196)</f>
        <v/>
      </c>
      <c r="I72" s="86" t="str">
        <f aca="false">IF('Board Cutting Form'!I196&gt;=1,'Board Cutting Form'!G196&amp;"-"&amp;'Board Cutting Form'!H196,"")</f>
        <v/>
      </c>
      <c r="J72" s="88" t="str">
        <f aca="false">IF('Board Cutting Form'!I196=2,'Board Cutting Form'!G196&amp;"-"&amp;'Board Cutting Form'!H196,"")</f>
        <v/>
      </c>
      <c r="K72" s="88" t="str">
        <f aca="false">IF('Board Cutting Form'!J196&gt;=1,'Board Cutting Form'!G196&amp;"-"&amp;'Board Cutting Form'!H196,"")</f>
        <v/>
      </c>
      <c r="L72" s="88" t="str">
        <f aca="false">IF('Board Cutting Form'!J196=2,'Board Cutting Form'!G196&amp;"-"&amp;'Board Cutting Form'!H196,"")</f>
        <v/>
      </c>
      <c r="M72" s="86" t="str">
        <f aca="false">IF(E72="","","TRUE")</f>
        <v/>
      </c>
    </row>
    <row r="73" s="86" customFormat="true" ht="12" hidden="false" customHeight="false" outlineLevel="0" collapsed="false">
      <c r="A73" s="86" t="str">
        <f aca="false">IF(E73="","","Input Panel")</f>
        <v/>
      </c>
      <c r="B73" s="86" t="str">
        <f aca="false">IF('Board Cutting Form'!B197="","",'Board Cutting Form'!B197)</f>
        <v/>
      </c>
      <c r="C73" s="86" t="str">
        <f aca="false">IF('Board Cutting Form'!D197="","",'Board Cutting Form'!D197)</f>
        <v/>
      </c>
      <c r="D73" s="86" t="str">
        <f aca="false">IF('Board Cutting Form'!E197="","",'Board Cutting Form'!E197)</f>
        <v/>
      </c>
      <c r="E73" s="86" t="str">
        <f aca="false">IF('Board Cutting Form'!F197="","",'Board Cutting Form'!F197)</f>
        <v/>
      </c>
      <c r="F73" s="86" t="str">
        <f aca="false">IF(OR('Board Cutting Form'!N197&gt;0,'Board Cutting Form'!M197&gt;0,'Board Cutting Form'!K197&gt;0),"("&amp;'Board Cutting Form'!N$9&amp;"-0"&amp;'Board Cutting Form'!N197&amp;" "&amp;'Board Cutting Form'!M$9&amp;"-0"&amp;'Board Cutting Form'!M197&amp;" "&amp;'Board Cutting Form'!K$9&amp;"-0"&amp;'Board Cutting Form'!K197&amp;")","")</f>
        <v/>
      </c>
      <c r="G73" s="86" t="str">
        <f aca="false">IF(E73="","","SameAsSheet")</f>
        <v/>
      </c>
      <c r="H73" s="86" t="str">
        <f aca="false">IF('Board Cutting Form'!F197="","",'Board Cutting Form'!C197)</f>
        <v/>
      </c>
      <c r="I73" s="86" t="str">
        <f aca="false">IF('Board Cutting Form'!I197&gt;=1,'Board Cutting Form'!G197&amp;"-"&amp;'Board Cutting Form'!H197,"")</f>
        <v/>
      </c>
      <c r="J73" s="88" t="str">
        <f aca="false">IF('Board Cutting Form'!I197=2,'Board Cutting Form'!G197&amp;"-"&amp;'Board Cutting Form'!H197,"")</f>
        <v/>
      </c>
      <c r="K73" s="88" t="str">
        <f aca="false">IF('Board Cutting Form'!J197&gt;=1,'Board Cutting Form'!G197&amp;"-"&amp;'Board Cutting Form'!H197,"")</f>
        <v/>
      </c>
      <c r="L73" s="88" t="str">
        <f aca="false">IF('Board Cutting Form'!J197=2,'Board Cutting Form'!G197&amp;"-"&amp;'Board Cutting Form'!H197,"")</f>
        <v/>
      </c>
      <c r="M73" s="86" t="str">
        <f aca="false">IF(E73="","","TRUE")</f>
        <v/>
      </c>
    </row>
    <row r="74" s="86" customFormat="true" ht="12" hidden="false" customHeight="false" outlineLevel="0" collapsed="false">
      <c r="A74" s="86" t="str">
        <f aca="false">IF(E74="","","Input Panel")</f>
        <v/>
      </c>
      <c r="B74" s="86" t="str">
        <f aca="false">IF('Board Cutting Form'!B198="","",'Board Cutting Form'!B198)</f>
        <v/>
      </c>
      <c r="C74" s="86" t="str">
        <f aca="false">IF('Board Cutting Form'!D198="","",'Board Cutting Form'!D198)</f>
        <v/>
      </c>
      <c r="D74" s="86" t="str">
        <f aca="false">IF('Board Cutting Form'!E198="","",'Board Cutting Form'!E198)</f>
        <v/>
      </c>
      <c r="E74" s="86" t="str">
        <f aca="false">IF('Board Cutting Form'!F198="","",'Board Cutting Form'!F198)</f>
        <v/>
      </c>
      <c r="F74" s="86" t="str">
        <f aca="false">IF(OR('Board Cutting Form'!N198&gt;0,'Board Cutting Form'!M198&gt;0,'Board Cutting Form'!K198&gt;0),"("&amp;'Board Cutting Form'!N$9&amp;"-0"&amp;'Board Cutting Form'!N198&amp;" "&amp;'Board Cutting Form'!M$9&amp;"-0"&amp;'Board Cutting Form'!M198&amp;" "&amp;'Board Cutting Form'!K$9&amp;"-0"&amp;'Board Cutting Form'!K198&amp;")","")</f>
        <v/>
      </c>
      <c r="G74" s="86" t="str">
        <f aca="false">IF(E74="","","SameAsSheet")</f>
        <v/>
      </c>
      <c r="H74" s="86" t="str">
        <f aca="false">IF('Board Cutting Form'!F198="","",'Board Cutting Form'!C198)</f>
        <v/>
      </c>
      <c r="I74" s="86" t="str">
        <f aca="false">IF('Board Cutting Form'!I198&gt;=1,'Board Cutting Form'!G198&amp;"-"&amp;'Board Cutting Form'!H198,"")</f>
        <v/>
      </c>
      <c r="J74" s="88" t="str">
        <f aca="false">IF('Board Cutting Form'!I198=2,'Board Cutting Form'!G198&amp;"-"&amp;'Board Cutting Form'!H198,"")</f>
        <v/>
      </c>
      <c r="K74" s="88" t="str">
        <f aca="false">IF('Board Cutting Form'!J198&gt;=1,'Board Cutting Form'!G198&amp;"-"&amp;'Board Cutting Form'!H198,"")</f>
        <v/>
      </c>
      <c r="L74" s="88" t="str">
        <f aca="false">IF('Board Cutting Form'!J198=2,'Board Cutting Form'!G198&amp;"-"&amp;'Board Cutting Form'!H198,"")</f>
        <v/>
      </c>
      <c r="M74" s="86" t="str">
        <f aca="false">IF(E74="","","TRUE")</f>
        <v/>
      </c>
    </row>
    <row r="75" s="86" customFormat="true" ht="12" hidden="false" customHeight="false" outlineLevel="0" collapsed="false">
      <c r="A75" s="86" t="str">
        <f aca="false">IF(E75="","","Input Panel")</f>
        <v/>
      </c>
      <c r="B75" s="86" t="str">
        <f aca="false">IF('Board Cutting Form'!B199="","",'Board Cutting Form'!B199)</f>
        <v/>
      </c>
      <c r="C75" s="86" t="str">
        <f aca="false">IF('Board Cutting Form'!D199="","",'Board Cutting Form'!D199)</f>
        <v/>
      </c>
      <c r="D75" s="86" t="str">
        <f aca="false">IF('Board Cutting Form'!E199="","",'Board Cutting Form'!E199)</f>
        <v/>
      </c>
      <c r="E75" s="86" t="str">
        <f aca="false">IF('Board Cutting Form'!F199="","",'Board Cutting Form'!F199)</f>
        <v/>
      </c>
      <c r="F75" s="86" t="str">
        <f aca="false">IF(OR('Board Cutting Form'!N199&gt;0,'Board Cutting Form'!M199&gt;0,'Board Cutting Form'!K199&gt;0),"("&amp;'Board Cutting Form'!N$9&amp;"-0"&amp;'Board Cutting Form'!N199&amp;" "&amp;'Board Cutting Form'!M$9&amp;"-0"&amp;'Board Cutting Form'!M199&amp;" "&amp;'Board Cutting Form'!K$9&amp;"-0"&amp;'Board Cutting Form'!K199&amp;")","")</f>
        <v/>
      </c>
      <c r="G75" s="86" t="str">
        <f aca="false">IF(E75="","","SameAsSheet")</f>
        <v/>
      </c>
      <c r="H75" s="86" t="str">
        <f aca="false">IF('Board Cutting Form'!F199="","",'Board Cutting Form'!C199)</f>
        <v/>
      </c>
      <c r="I75" s="86" t="str">
        <f aca="false">IF('Board Cutting Form'!I199&gt;=1,'Board Cutting Form'!G199&amp;"-"&amp;'Board Cutting Form'!H199,"")</f>
        <v/>
      </c>
      <c r="J75" s="88" t="str">
        <f aca="false">IF('Board Cutting Form'!I199=2,'Board Cutting Form'!G199&amp;"-"&amp;'Board Cutting Form'!H199,"")</f>
        <v/>
      </c>
      <c r="K75" s="88" t="str">
        <f aca="false">IF('Board Cutting Form'!J199&gt;=1,'Board Cutting Form'!G199&amp;"-"&amp;'Board Cutting Form'!H199,"")</f>
        <v/>
      </c>
      <c r="L75" s="88" t="str">
        <f aca="false">IF('Board Cutting Form'!J199=2,'Board Cutting Form'!G199&amp;"-"&amp;'Board Cutting Form'!H199,"")</f>
        <v/>
      </c>
      <c r="M75" s="86" t="str">
        <f aca="false">IF(E75="","","TRUE")</f>
        <v/>
      </c>
    </row>
    <row r="76" s="86" customFormat="true" ht="12" hidden="false" customHeight="false" outlineLevel="0" collapsed="false">
      <c r="A76" s="86" t="str">
        <f aca="false">IF(E76="","","Input Panel")</f>
        <v/>
      </c>
      <c r="B76" s="86" t="str">
        <f aca="false">IF('Board Cutting Form'!B200="","",'Board Cutting Form'!B200)</f>
        <v/>
      </c>
      <c r="C76" s="86" t="str">
        <f aca="false">IF('Board Cutting Form'!D200="","",'Board Cutting Form'!D200)</f>
        <v/>
      </c>
      <c r="D76" s="86" t="str">
        <f aca="false">IF('Board Cutting Form'!E200="","",'Board Cutting Form'!E200)</f>
        <v/>
      </c>
      <c r="E76" s="86" t="str">
        <f aca="false">IF('Board Cutting Form'!F200="","",'Board Cutting Form'!F200)</f>
        <v/>
      </c>
      <c r="F76" s="86" t="str">
        <f aca="false">IF(OR('Board Cutting Form'!N200&gt;0,'Board Cutting Form'!M200&gt;0,'Board Cutting Form'!K200&gt;0),"("&amp;'Board Cutting Form'!N$9&amp;"-0"&amp;'Board Cutting Form'!N200&amp;" "&amp;'Board Cutting Form'!M$9&amp;"-0"&amp;'Board Cutting Form'!M200&amp;" "&amp;'Board Cutting Form'!K$9&amp;"-0"&amp;'Board Cutting Form'!K200&amp;")","")</f>
        <v/>
      </c>
      <c r="G76" s="86" t="str">
        <f aca="false">IF(E76="","","SameAsSheet")</f>
        <v/>
      </c>
      <c r="H76" s="86" t="str">
        <f aca="false">IF('Board Cutting Form'!F200="","",'Board Cutting Form'!C200)</f>
        <v/>
      </c>
      <c r="I76" s="86" t="str">
        <f aca="false">IF('Board Cutting Form'!I200&gt;=1,'Board Cutting Form'!G200&amp;"-"&amp;'Board Cutting Form'!H200,"")</f>
        <v/>
      </c>
      <c r="J76" s="88" t="str">
        <f aca="false">IF('Board Cutting Form'!I200=2,'Board Cutting Form'!G200&amp;"-"&amp;'Board Cutting Form'!H200,"")</f>
        <v/>
      </c>
      <c r="K76" s="88" t="str">
        <f aca="false">IF('Board Cutting Form'!J200&gt;=1,'Board Cutting Form'!G200&amp;"-"&amp;'Board Cutting Form'!H200,"")</f>
        <v/>
      </c>
      <c r="L76" s="88" t="str">
        <f aca="false">IF('Board Cutting Form'!J200=2,'Board Cutting Form'!G200&amp;"-"&amp;'Board Cutting Form'!H200,"")</f>
        <v/>
      </c>
      <c r="M76" s="86" t="str">
        <f aca="false">IF(E76="","","TRUE")</f>
        <v/>
      </c>
    </row>
    <row r="77" s="86" customFormat="true" ht="12" hidden="false" customHeight="false" outlineLevel="0" collapsed="false">
      <c r="A77" s="86" t="str">
        <f aca="false">IF(E77="","","Input Panel")</f>
        <v/>
      </c>
      <c r="B77" s="86" t="str">
        <f aca="false">IF('Board Cutting Form'!B201="","",'Board Cutting Form'!B201)</f>
        <v/>
      </c>
      <c r="C77" s="86" t="str">
        <f aca="false">IF('Board Cutting Form'!D201="","",'Board Cutting Form'!D201)</f>
        <v/>
      </c>
      <c r="D77" s="86" t="str">
        <f aca="false">IF('Board Cutting Form'!E201="","",'Board Cutting Form'!E201)</f>
        <v/>
      </c>
      <c r="E77" s="86" t="str">
        <f aca="false">IF('Board Cutting Form'!F201="","",'Board Cutting Form'!F201)</f>
        <v/>
      </c>
      <c r="F77" s="86" t="str">
        <f aca="false">IF(OR('Board Cutting Form'!N201&gt;0,'Board Cutting Form'!M201&gt;0,'Board Cutting Form'!K201&gt;0),"("&amp;'Board Cutting Form'!N$9&amp;"-0"&amp;'Board Cutting Form'!N201&amp;" "&amp;'Board Cutting Form'!M$9&amp;"-0"&amp;'Board Cutting Form'!M201&amp;" "&amp;'Board Cutting Form'!K$9&amp;"-0"&amp;'Board Cutting Form'!K201&amp;")","")</f>
        <v/>
      </c>
      <c r="G77" s="86" t="str">
        <f aca="false">IF(E77="","","SameAsSheet")</f>
        <v/>
      </c>
      <c r="H77" s="86" t="str">
        <f aca="false">IF('Board Cutting Form'!F201="","",'Board Cutting Form'!C201)</f>
        <v/>
      </c>
      <c r="I77" s="86" t="str">
        <f aca="false">IF('Board Cutting Form'!I201&gt;=1,'Board Cutting Form'!G201&amp;"-"&amp;'Board Cutting Form'!H201,"")</f>
        <v/>
      </c>
      <c r="J77" s="88" t="str">
        <f aca="false">IF('Board Cutting Form'!I201=2,'Board Cutting Form'!G201&amp;"-"&amp;'Board Cutting Form'!H201,"")</f>
        <v/>
      </c>
      <c r="K77" s="88" t="str">
        <f aca="false">IF('Board Cutting Form'!J201&gt;=1,'Board Cutting Form'!G201&amp;"-"&amp;'Board Cutting Form'!H201,"")</f>
        <v/>
      </c>
      <c r="L77" s="88" t="str">
        <f aca="false">IF('Board Cutting Form'!J201=2,'Board Cutting Form'!G201&amp;"-"&amp;'Board Cutting Form'!H201,"")</f>
        <v/>
      </c>
      <c r="M77" s="86" t="str">
        <f aca="false">IF(E77="","","TRUE")</f>
        <v/>
      </c>
    </row>
    <row r="78" s="86" customFormat="true" ht="12" hidden="false" customHeight="false" outlineLevel="0" collapsed="false">
      <c r="A78" s="86" t="str">
        <f aca="false">IF(E78="","","Input Panel")</f>
        <v/>
      </c>
      <c r="B78" s="86" t="str">
        <f aca="false">IF('Board Cutting Form'!B202="","",'Board Cutting Form'!B202)</f>
        <v/>
      </c>
      <c r="C78" s="86" t="str">
        <f aca="false">IF('Board Cutting Form'!D202="","",'Board Cutting Form'!D202)</f>
        <v/>
      </c>
      <c r="D78" s="86" t="str">
        <f aca="false">IF('Board Cutting Form'!E202="","",'Board Cutting Form'!E202)</f>
        <v/>
      </c>
      <c r="E78" s="86" t="str">
        <f aca="false">IF('Board Cutting Form'!F202="","",'Board Cutting Form'!F202)</f>
        <v/>
      </c>
      <c r="F78" s="86" t="str">
        <f aca="false">IF(OR('Board Cutting Form'!N202&gt;0,'Board Cutting Form'!M202&gt;0,'Board Cutting Form'!K202&gt;0),"("&amp;'Board Cutting Form'!N$9&amp;"-0"&amp;'Board Cutting Form'!N202&amp;" "&amp;'Board Cutting Form'!M$9&amp;"-0"&amp;'Board Cutting Form'!M202&amp;" "&amp;'Board Cutting Form'!K$9&amp;"-0"&amp;'Board Cutting Form'!K202&amp;")","")</f>
        <v/>
      </c>
      <c r="G78" s="86" t="str">
        <f aca="false">IF(E78="","","SameAsSheet")</f>
        <v/>
      </c>
      <c r="H78" s="86" t="str">
        <f aca="false">IF('Board Cutting Form'!F202="","",'Board Cutting Form'!C202)</f>
        <v/>
      </c>
      <c r="I78" s="86" t="str">
        <f aca="false">IF('Board Cutting Form'!I202&gt;=1,'Board Cutting Form'!G202&amp;"-"&amp;'Board Cutting Form'!H202,"")</f>
        <v/>
      </c>
      <c r="J78" s="88" t="str">
        <f aca="false">IF('Board Cutting Form'!I202=2,'Board Cutting Form'!G202&amp;"-"&amp;'Board Cutting Form'!H202,"")</f>
        <v/>
      </c>
      <c r="K78" s="88" t="str">
        <f aca="false">IF('Board Cutting Form'!J202&gt;=1,'Board Cutting Form'!G202&amp;"-"&amp;'Board Cutting Form'!H202,"")</f>
        <v/>
      </c>
      <c r="L78" s="88" t="str">
        <f aca="false">IF('Board Cutting Form'!J202=2,'Board Cutting Form'!G202&amp;"-"&amp;'Board Cutting Form'!H202,"")</f>
        <v/>
      </c>
      <c r="M78" s="86" t="str">
        <f aca="false">IF(E78="","","TRUE")</f>
        <v/>
      </c>
    </row>
    <row r="79" s="86" customFormat="true" ht="12" hidden="false" customHeight="false" outlineLevel="0" collapsed="false">
      <c r="A79" s="86" t="str">
        <f aca="false">IF(E79="","","Input Panel")</f>
        <v/>
      </c>
      <c r="B79" s="86" t="str">
        <f aca="false">IF('Board Cutting Form'!B203="","",'Board Cutting Form'!B203)</f>
        <v/>
      </c>
      <c r="C79" s="86" t="str">
        <f aca="false">IF('Board Cutting Form'!D203="","",'Board Cutting Form'!D203)</f>
        <v/>
      </c>
      <c r="D79" s="86" t="str">
        <f aca="false">IF('Board Cutting Form'!E203="","",'Board Cutting Form'!E203)</f>
        <v/>
      </c>
      <c r="E79" s="86" t="str">
        <f aca="false">IF('Board Cutting Form'!F203="","",'Board Cutting Form'!F203)</f>
        <v/>
      </c>
      <c r="F79" s="86" t="str">
        <f aca="false">IF(OR('Board Cutting Form'!N203&gt;0,'Board Cutting Form'!M203&gt;0,'Board Cutting Form'!K203&gt;0),"("&amp;'Board Cutting Form'!N$9&amp;"-0"&amp;'Board Cutting Form'!N203&amp;" "&amp;'Board Cutting Form'!M$9&amp;"-0"&amp;'Board Cutting Form'!M203&amp;" "&amp;'Board Cutting Form'!K$9&amp;"-0"&amp;'Board Cutting Form'!K203&amp;")","")</f>
        <v/>
      </c>
      <c r="G79" s="86" t="str">
        <f aca="false">IF(E79="","","SameAsSheet")</f>
        <v/>
      </c>
      <c r="H79" s="86" t="str">
        <f aca="false">IF('Board Cutting Form'!F203="","",'Board Cutting Form'!C203)</f>
        <v/>
      </c>
      <c r="I79" s="86" t="str">
        <f aca="false">IF('Board Cutting Form'!I203&gt;=1,'Board Cutting Form'!G203&amp;"-"&amp;'Board Cutting Form'!H203,"")</f>
        <v/>
      </c>
      <c r="J79" s="88" t="str">
        <f aca="false">IF('Board Cutting Form'!I203=2,'Board Cutting Form'!G203&amp;"-"&amp;'Board Cutting Form'!H203,"")</f>
        <v/>
      </c>
      <c r="K79" s="88" t="str">
        <f aca="false">IF('Board Cutting Form'!J203&gt;=1,'Board Cutting Form'!G203&amp;"-"&amp;'Board Cutting Form'!H203,"")</f>
        <v/>
      </c>
      <c r="L79" s="88" t="str">
        <f aca="false">IF('Board Cutting Form'!J203=2,'Board Cutting Form'!G203&amp;"-"&amp;'Board Cutting Form'!H203,"")</f>
        <v/>
      </c>
      <c r="M79" s="86" t="str">
        <f aca="false">IF(E79="","","TRUE")</f>
        <v/>
      </c>
    </row>
    <row r="80" s="86" customFormat="true" ht="12" hidden="false" customHeight="false" outlineLevel="0" collapsed="false">
      <c r="A80" s="86" t="str">
        <f aca="false">IF(E80="","","Input Panel")</f>
        <v/>
      </c>
      <c r="B80" s="86" t="str">
        <f aca="false">IF('Board Cutting Form'!B204="","",'Board Cutting Form'!B204)</f>
        <v/>
      </c>
      <c r="C80" s="86" t="str">
        <f aca="false">IF('Board Cutting Form'!D204="","",'Board Cutting Form'!D204)</f>
        <v/>
      </c>
      <c r="D80" s="86" t="str">
        <f aca="false">IF('Board Cutting Form'!E204="","",'Board Cutting Form'!E204)</f>
        <v/>
      </c>
      <c r="E80" s="86" t="str">
        <f aca="false">IF('Board Cutting Form'!F204="","",'Board Cutting Form'!F204)</f>
        <v/>
      </c>
      <c r="F80" s="86" t="str">
        <f aca="false">IF(OR('Board Cutting Form'!N204&gt;0,'Board Cutting Form'!M204&gt;0,'Board Cutting Form'!K204&gt;0),"("&amp;'Board Cutting Form'!N$9&amp;"-0"&amp;'Board Cutting Form'!N204&amp;" "&amp;'Board Cutting Form'!M$9&amp;"-0"&amp;'Board Cutting Form'!M204&amp;" "&amp;'Board Cutting Form'!K$9&amp;"-0"&amp;'Board Cutting Form'!K204&amp;")","")</f>
        <v/>
      </c>
      <c r="G80" s="86" t="str">
        <f aca="false">IF(E80="","","SameAsSheet")</f>
        <v/>
      </c>
      <c r="H80" s="86" t="str">
        <f aca="false">IF('Board Cutting Form'!F204="","",'Board Cutting Form'!C204)</f>
        <v/>
      </c>
      <c r="I80" s="86" t="str">
        <f aca="false">IF('Board Cutting Form'!I204&gt;=1,'Board Cutting Form'!G204&amp;"-"&amp;'Board Cutting Form'!H204,"")</f>
        <v/>
      </c>
      <c r="J80" s="88" t="str">
        <f aca="false">IF('Board Cutting Form'!I204=2,'Board Cutting Form'!G204&amp;"-"&amp;'Board Cutting Form'!H204,"")</f>
        <v/>
      </c>
      <c r="K80" s="88" t="str">
        <f aca="false">IF('Board Cutting Form'!J204&gt;=1,'Board Cutting Form'!G204&amp;"-"&amp;'Board Cutting Form'!H204,"")</f>
        <v/>
      </c>
      <c r="L80" s="88" t="str">
        <f aca="false">IF('Board Cutting Form'!J204=2,'Board Cutting Form'!G204&amp;"-"&amp;'Board Cutting Form'!H204,"")</f>
        <v/>
      </c>
      <c r="M80" s="86" t="str">
        <f aca="false">IF(E80="","","TRUE")</f>
        <v/>
      </c>
    </row>
    <row r="81" s="86" customFormat="true" ht="12" hidden="false" customHeight="false" outlineLevel="0" collapsed="false">
      <c r="A81" s="86" t="str">
        <f aca="false">IF(E81="","","Input Panel")</f>
        <v/>
      </c>
      <c r="B81" s="86" t="str">
        <f aca="false">IF('Board Cutting Form'!B205="","",'Board Cutting Form'!B205)</f>
        <v/>
      </c>
      <c r="C81" s="86" t="str">
        <f aca="false">IF('Board Cutting Form'!D205="","",'Board Cutting Form'!D205)</f>
        <v/>
      </c>
      <c r="D81" s="86" t="str">
        <f aca="false">IF('Board Cutting Form'!E205="","",'Board Cutting Form'!E205)</f>
        <v/>
      </c>
      <c r="E81" s="86" t="str">
        <f aca="false">IF('Board Cutting Form'!F205="","",'Board Cutting Form'!F205)</f>
        <v/>
      </c>
      <c r="F81" s="86" t="str">
        <f aca="false">IF(OR('Board Cutting Form'!N205&gt;0,'Board Cutting Form'!M205&gt;0,'Board Cutting Form'!K205&gt;0),"("&amp;'Board Cutting Form'!N$9&amp;"-0"&amp;'Board Cutting Form'!N205&amp;" "&amp;'Board Cutting Form'!M$9&amp;"-0"&amp;'Board Cutting Form'!M205&amp;" "&amp;'Board Cutting Form'!K$9&amp;"-0"&amp;'Board Cutting Form'!K205&amp;")","")</f>
        <v/>
      </c>
      <c r="G81" s="86" t="str">
        <f aca="false">IF(E81="","","SameAsSheet")</f>
        <v/>
      </c>
      <c r="H81" s="86" t="str">
        <f aca="false">IF('Board Cutting Form'!F205="","",'Board Cutting Form'!C205)</f>
        <v/>
      </c>
      <c r="I81" s="86" t="str">
        <f aca="false">IF('Board Cutting Form'!I205&gt;=1,'Board Cutting Form'!G205&amp;"-"&amp;'Board Cutting Form'!H205,"")</f>
        <v/>
      </c>
      <c r="J81" s="88" t="str">
        <f aca="false">IF('Board Cutting Form'!I205=2,'Board Cutting Form'!G205&amp;"-"&amp;'Board Cutting Form'!H205,"")</f>
        <v/>
      </c>
      <c r="K81" s="88" t="str">
        <f aca="false">IF('Board Cutting Form'!J205&gt;=1,'Board Cutting Form'!G205&amp;"-"&amp;'Board Cutting Form'!H205,"")</f>
        <v/>
      </c>
      <c r="L81" s="88" t="str">
        <f aca="false">IF('Board Cutting Form'!J205=2,'Board Cutting Form'!G205&amp;"-"&amp;'Board Cutting Form'!H205,"")</f>
        <v/>
      </c>
      <c r="M81" s="86" t="str">
        <f aca="false">IF(E81="","","TRUE")</f>
        <v/>
      </c>
    </row>
    <row r="82" s="86" customFormat="true" ht="12" hidden="false" customHeight="false" outlineLevel="0" collapsed="false">
      <c r="A82" s="86" t="str">
        <f aca="false">IF(E82="","","Input Panel")</f>
        <v/>
      </c>
      <c r="B82" s="86" t="str">
        <f aca="false">IF('Board Cutting Form'!B206="","",'Board Cutting Form'!B206)</f>
        <v/>
      </c>
      <c r="C82" s="86" t="str">
        <f aca="false">IF('Board Cutting Form'!D206="","",'Board Cutting Form'!D206)</f>
        <v/>
      </c>
      <c r="D82" s="86" t="str">
        <f aca="false">IF('Board Cutting Form'!E206="","",'Board Cutting Form'!E206)</f>
        <v/>
      </c>
      <c r="E82" s="86" t="str">
        <f aca="false">IF('Board Cutting Form'!F206="","",'Board Cutting Form'!F206)</f>
        <v/>
      </c>
      <c r="F82" s="86" t="str">
        <f aca="false">IF(OR('Board Cutting Form'!N206&gt;0,'Board Cutting Form'!M206&gt;0,'Board Cutting Form'!K206&gt;0),"("&amp;'Board Cutting Form'!N$9&amp;"-0"&amp;'Board Cutting Form'!N206&amp;" "&amp;'Board Cutting Form'!M$9&amp;"-0"&amp;'Board Cutting Form'!M206&amp;" "&amp;'Board Cutting Form'!K$9&amp;"-0"&amp;'Board Cutting Form'!K206&amp;")","")</f>
        <v/>
      </c>
      <c r="G82" s="86" t="str">
        <f aca="false">IF(E82="","","SameAsSheet")</f>
        <v/>
      </c>
      <c r="H82" s="86" t="str">
        <f aca="false">IF('Board Cutting Form'!F206="","",'Board Cutting Form'!C206)</f>
        <v/>
      </c>
      <c r="I82" s="86" t="str">
        <f aca="false">IF('Board Cutting Form'!I206&gt;=1,'Board Cutting Form'!G206&amp;"-"&amp;'Board Cutting Form'!H206,"")</f>
        <v/>
      </c>
      <c r="J82" s="88" t="str">
        <f aca="false">IF('Board Cutting Form'!I206=2,'Board Cutting Form'!G206&amp;"-"&amp;'Board Cutting Form'!H206,"")</f>
        <v/>
      </c>
      <c r="K82" s="88" t="str">
        <f aca="false">IF('Board Cutting Form'!J206&gt;=1,'Board Cutting Form'!G206&amp;"-"&amp;'Board Cutting Form'!H206,"")</f>
        <v/>
      </c>
      <c r="L82" s="88" t="str">
        <f aca="false">IF('Board Cutting Form'!J206=2,'Board Cutting Form'!G206&amp;"-"&amp;'Board Cutting Form'!H206,"")</f>
        <v/>
      </c>
      <c r="M82" s="86" t="str">
        <f aca="false">IF(E82="","","TRUE")</f>
        <v/>
      </c>
    </row>
    <row r="83" s="86" customFormat="true" ht="12" hidden="false" customHeight="false" outlineLevel="0" collapsed="false">
      <c r="A83" s="86" t="str">
        <f aca="false">IF(E83="","","Input Panel")</f>
        <v/>
      </c>
      <c r="B83" s="86" t="str">
        <f aca="false">IF('Board Cutting Form'!B207="","",'Board Cutting Form'!B207)</f>
        <v/>
      </c>
      <c r="C83" s="86" t="str">
        <f aca="false">IF('Board Cutting Form'!D207="","",'Board Cutting Form'!D207)</f>
        <v/>
      </c>
      <c r="D83" s="86" t="str">
        <f aca="false">IF('Board Cutting Form'!E207="","",'Board Cutting Form'!E207)</f>
        <v/>
      </c>
      <c r="E83" s="86" t="str">
        <f aca="false">IF('Board Cutting Form'!F207="","",'Board Cutting Form'!F207)</f>
        <v/>
      </c>
      <c r="F83" s="86" t="str">
        <f aca="false">IF(OR('Board Cutting Form'!N207&gt;0,'Board Cutting Form'!M207&gt;0,'Board Cutting Form'!K207&gt;0),"("&amp;'Board Cutting Form'!N$9&amp;"-0"&amp;'Board Cutting Form'!N207&amp;" "&amp;'Board Cutting Form'!M$9&amp;"-0"&amp;'Board Cutting Form'!M207&amp;" "&amp;'Board Cutting Form'!K$9&amp;"-0"&amp;'Board Cutting Form'!K207&amp;")","")</f>
        <v/>
      </c>
      <c r="G83" s="86" t="str">
        <f aca="false">IF(E83="","","SameAsSheet")</f>
        <v/>
      </c>
      <c r="H83" s="86" t="str">
        <f aca="false">IF('Board Cutting Form'!F207="","",'Board Cutting Form'!C207)</f>
        <v/>
      </c>
      <c r="I83" s="86" t="str">
        <f aca="false">IF('Board Cutting Form'!I207&gt;=1,'Board Cutting Form'!G207&amp;"-"&amp;'Board Cutting Form'!H207,"")</f>
        <v/>
      </c>
      <c r="J83" s="88" t="str">
        <f aca="false">IF('Board Cutting Form'!I207=2,'Board Cutting Form'!G207&amp;"-"&amp;'Board Cutting Form'!H207,"")</f>
        <v/>
      </c>
      <c r="K83" s="88" t="str">
        <f aca="false">IF('Board Cutting Form'!J207&gt;=1,'Board Cutting Form'!G207&amp;"-"&amp;'Board Cutting Form'!H207,"")</f>
        <v/>
      </c>
      <c r="L83" s="88" t="str">
        <f aca="false">IF('Board Cutting Form'!J207=2,'Board Cutting Form'!G207&amp;"-"&amp;'Board Cutting Form'!H207,"")</f>
        <v/>
      </c>
      <c r="M83" s="86" t="str">
        <f aca="false">IF(E83="","","TRUE")</f>
        <v/>
      </c>
    </row>
    <row r="84" s="86" customFormat="true" ht="12" hidden="false" customHeight="false" outlineLevel="0" collapsed="false">
      <c r="A84" s="86" t="str">
        <f aca="false">IF(E84="","","Input Panel")</f>
        <v/>
      </c>
      <c r="B84" s="86" t="str">
        <f aca="false">IF('Board Cutting Form'!B208="","",'Board Cutting Form'!B208)</f>
        <v/>
      </c>
      <c r="C84" s="86" t="str">
        <f aca="false">IF('Board Cutting Form'!D208="","",'Board Cutting Form'!D208)</f>
        <v/>
      </c>
      <c r="D84" s="86" t="str">
        <f aca="false">IF('Board Cutting Form'!E208="","",'Board Cutting Form'!E208)</f>
        <v/>
      </c>
      <c r="E84" s="86" t="str">
        <f aca="false">IF('Board Cutting Form'!F208="","",'Board Cutting Form'!F208)</f>
        <v/>
      </c>
      <c r="F84" s="86" t="str">
        <f aca="false">IF(OR('Board Cutting Form'!N208&gt;0,'Board Cutting Form'!M208&gt;0,'Board Cutting Form'!K208&gt;0),"("&amp;'Board Cutting Form'!N$9&amp;"-0"&amp;'Board Cutting Form'!N208&amp;" "&amp;'Board Cutting Form'!M$9&amp;"-0"&amp;'Board Cutting Form'!M208&amp;" "&amp;'Board Cutting Form'!K$9&amp;"-0"&amp;'Board Cutting Form'!K208&amp;")","")</f>
        <v/>
      </c>
      <c r="G84" s="86" t="str">
        <f aca="false">IF(E84="","","SameAsSheet")</f>
        <v/>
      </c>
      <c r="H84" s="86" t="str">
        <f aca="false">IF('Board Cutting Form'!F208="","",'Board Cutting Form'!C208)</f>
        <v/>
      </c>
      <c r="I84" s="86" t="str">
        <f aca="false">IF('Board Cutting Form'!I208&gt;=1,'Board Cutting Form'!G208&amp;"-"&amp;'Board Cutting Form'!H208,"")</f>
        <v/>
      </c>
      <c r="J84" s="88" t="str">
        <f aca="false">IF('Board Cutting Form'!I208=2,'Board Cutting Form'!G208&amp;"-"&amp;'Board Cutting Form'!H208,"")</f>
        <v/>
      </c>
      <c r="K84" s="88" t="str">
        <f aca="false">IF('Board Cutting Form'!J208&gt;=1,'Board Cutting Form'!G208&amp;"-"&amp;'Board Cutting Form'!H208,"")</f>
        <v/>
      </c>
      <c r="L84" s="88" t="str">
        <f aca="false">IF('Board Cutting Form'!J208=2,'Board Cutting Form'!G208&amp;"-"&amp;'Board Cutting Form'!H208,"")</f>
        <v/>
      </c>
      <c r="M84" s="86" t="str">
        <f aca="false">IF(E84="","","TRUE")</f>
        <v/>
      </c>
    </row>
    <row r="85" s="86" customFormat="true" ht="12" hidden="false" customHeight="false" outlineLevel="0" collapsed="false">
      <c r="A85" s="86" t="str">
        <f aca="false">IF(E85="","","Input Panel")</f>
        <v/>
      </c>
      <c r="B85" s="86" t="str">
        <f aca="false">IF('Board Cutting Form'!B209="","",'Board Cutting Form'!B209)</f>
        <v/>
      </c>
      <c r="C85" s="86" t="str">
        <f aca="false">IF('Board Cutting Form'!D209="","",'Board Cutting Form'!D209)</f>
        <v/>
      </c>
      <c r="D85" s="86" t="str">
        <f aca="false">IF('Board Cutting Form'!E209="","",'Board Cutting Form'!E209)</f>
        <v/>
      </c>
      <c r="E85" s="86" t="str">
        <f aca="false">IF('Board Cutting Form'!F209="","",'Board Cutting Form'!F209)</f>
        <v/>
      </c>
      <c r="F85" s="86" t="str">
        <f aca="false">IF(OR('Board Cutting Form'!N209&gt;0,'Board Cutting Form'!M209&gt;0,'Board Cutting Form'!K209&gt;0),"("&amp;'Board Cutting Form'!N$9&amp;"-0"&amp;'Board Cutting Form'!N209&amp;" "&amp;'Board Cutting Form'!M$9&amp;"-0"&amp;'Board Cutting Form'!M209&amp;" "&amp;'Board Cutting Form'!K$9&amp;"-0"&amp;'Board Cutting Form'!K209&amp;")","")</f>
        <v/>
      </c>
      <c r="G85" s="86" t="str">
        <f aca="false">IF(E85="","","SameAsSheet")</f>
        <v/>
      </c>
      <c r="H85" s="86" t="str">
        <f aca="false">IF('Board Cutting Form'!F209="","",'Board Cutting Form'!C209)</f>
        <v/>
      </c>
      <c r="I85" s="86" t="str">
        <f aca="false">IF('Board Cutting Form'!I209&gt;=1,'Board Cutting Form'!G209&amp;"-"&amp;'Board Cutting Form'!H209,"")</f>
        <v/>
      </c>
      <c r="J85" s="88" t="str">
        <f aca="false">IF('Board Cutting Form'!I209=2,'Board Cutting Form'!G209&amp;"-"&amp;'Board Cutting Form'!H209,"")</f>
        <v/>
      </c>
      <c r="K85" s="88" t="str">
        <f aca="false">IF('Board Cutting Form'!J209&gt;=1,'Board Cutting Form'!G209&amp;"-"&amp;'Board Cutting Form'!H209,"")</f>
        <v/>
      </c>
      <c r="L85" s="88" t="str">
        <f aca="false">IF('Board Cutting Form'!J209=2,'Board Cutting Form'!G209&amp;"-"&amp;'Board Cutting Form'!H209,"")</f>
        <v/>
      </c>
      <c r="M85" s="86" t="str">
        <f aca="false">IF(E85="","","TRUE")</f>
        <v/>
      </c>
    </row>
    <row r="86" s="86" customFormat="true" ht="12" hidden="false" customHeight="false" outlineLevel="0" collapsed="false">
      <c r="A86" s="86" t="str">
        <f aca="false">IF(E86="","","Input Panel")</f>
        <v/>
      </c>
      <c r="B86" s="86" t="str">
        <f aca="false">IF('Board Cutting Form'!B210="","",'Board Cutting Form'!B210)</f>
        <v/>
      </c>
      <c r="C86" s="86" t="str">
        <f aca="false">IF('Board Cutting Form'!D210="","",'Board Cutting Form'!D210)</f>
        <v/>
      </c>
      <c r="D86" s="86" t="str">
        <f aca="false">IF('Board Cutting Form'!E210="","",'Board Cutting Form'!E210)</f>
        <v/>
      </c>
      <c r="E86" s="86" t="str">
        <f aca="false">IF('Board Cutting Form'!F210="","",'Board Cutting Form'!F210)</f>
        <v/>
      </c>
      <c r="F86" s="86" t="str">
        <f aca="false">IF(OR('Board Cutting Form'!N210&gt;0,'Board Cutting Form'!M210&gt;0,'Board Cutting Form'!K210&gt;0),"("&amp;'Board Cutting Form'!N$9&amp;"-0"&amp;'Board Cutting Form'!N210&amp;" "&amp;'Board Cutting Form'!M$9&amp;"-0"&amp;'Board Cutting Form'!M210&amp;" "&amp;'Board Cutting Form'!K$9&amp;"-0"&amp;'Board Cutting Form'!K210&amp;")","")</f>
        <v/>
      </c>
      <c r="G86" s="86" t="str">
        <f aca="false">IF(E86="","","SameAsSheet")</f>
        <v/>
      </c>
      <c r="H86" s="86" t="str">
        <f aca="false">IF('Board Cutting Form'!F210="","",'Board Cutting Form'!C210)</f>
        <v/>
      </c>
      <c r="I86" s="86" t="str">
        <f aca="false">IF('Board Cutting Form'!I210&gt;=1,'Board Cutting Form'!G210&amp;"-"&amp;'Board Cutting Form'!H210,"")</f>
        <v/>
      </c>
      <c r="J86" s="88" t="str">
        <f aca="false">IF('Board Cutting Form'!I210=2,'Board Cutting Form'!G210&amp;"-"&amp;'Board Cutting Form'!H210,"")</f>
        <v/>
      </c>
      <c r="K86" s="88" t="str">
        <f aca="false">IF('Board Cutting Form'!J210&gt;=1,'Board Cutting Form'!G210&amp;"-"&amp;'Board Cutting Form'!H210,"")</f>
        <v/>
      </c>
      <c r="L86" s="88" t="str">
        <f aca="false">IF('Board Cutting Form'!J210=2,'Board Cutting Form'!G210&amp;"-"&amp;'Board Cutting Form'!H210,"")</f>
        <v/>
      </c>
      <c r="M86" s="86" t="str">
        <f aca="false">IF(E86="","","TRUE")</f>
        <v/>
      </c>
    </row>
    <row r="87" s="86" customFormat="true" ht="12" hidden="false" customHeight="false" outlineLevel="0" collapsed="false">
      <c r="A87" s="86" t="str">
        <f aca="false">IF(E87="","","Input Panel")</f>
        <v/>
      </c>
      <c r="B87" s="86" t="str">
        <f aca="false">IF('Board Cutting Form'!B211="","",'Board Cutting Form'!B211)</f>
        <v/>
      </c>
      <c r="C87" s="86" t="str">
        <f aca="false">IF('Board Cutting Form'!D211="","",'Board Cutting Form'!D211)</f>
        <v/>
      </c>
      <c r="D87" s="86" t="str">
        <f aca="false">IF('Board Cutting Form'!E211="","",'Board Cutting Form'!E211)</f>
        <v/>
      </c>
      <c r="E87" s="86" t="str">
        <f aca="false">IF('Board Cutting Form'!F211="","",'Board Cutting Form'!F211)</f>
        <v/>
      </c>
      <c r="F87" s="86" t="str">
        <f aca="false">IF(OR('Board Cutting Form'!N211&gt;0,'Board Cutting Form'!M211&gt;0,'Board Cutting Form'!K211&gt;0),"("&amp;'Board Cutting Form'!N$9&amp;"-0"&amp;'Board Cutting Form'!N211&amp;" "&amp;'Board Cutting Form'!M$9&amp;"-0"&amp;'Board Cutting Form'!M211&amp;" "&amp;'Board Cutting Form'!K$9&amp;"-0"&amp;'Board Cutting Form'!K211&amp;")","")</f>
        <v/>
      </c>
      <c r="G87" s="86" t="str">
        <f aca="false">IF(E87="","","SameAsSheet")</f>
        <v/>
      </c>
      <c r="H87" s="86" t="str">
        <f aca="false">IF('Board Cutting Form'!F211="","",'Board Cutting Form'!C211)</f>
        <v/>
      </c>
      <c r="I87" s="86" t="str">
        <f aca="false">IF('Board Cutting Form'!I211&gt;=1,'Board Cutting Form'!G211&amp;"-"&amp;'Board Cutting Form'!H211,"")</f>
        <v/>
      </c>
      <c r="J87" s="88" t="str">
        <f aca="false">IF('Board Cutting Form'!I211=2,'Board Cutting Form'!G211&amp;"-"&amp;'Board Cutting Form'!H211,"")</f>
        <v/>
      </c>
      <c r="K87" s="88" t="str">
        <f aca="false">IF('Board Cutting Form'!J211&gt;=1,'Board Cutting Form'!G211&amp;"-"&amp;'Board Cutting Form'!H211,"")</f>
        <v/>
      </c>
      <c r="L87" s="88" t="str">
        <f aca="false">IF('Board Cutting Form'!J211=2,'Board Cutting Form'!G211&amp;"-"&amp;'Board Cutting Form'!H211,"")</f>
        <v/>
      </c>
      <c r="M87" s="86" t="str">
        <f aca="false">IF(E87="","","TRUE")</f>
        <v/>
      </c>
    </row>
    <row r="88" s="86" customFormat="true" ht="12" hidden="false" customHeight="false" outlineLevel="0" collapsed="false">
      <c r="A88" s="86" t="str">
        <f aca="false">IF(E88="","","Input Panel")</f>
        <v/>
      </c>
      <c r="B88" s="86" t="str">
        <f aca="false">IF('Board Cutting Form'!B212="","",'Board Cutting Form'!B212)</f>
        <v/>
      </c>
      <c r="C88" s="86" t="str">
        <f aca="false">IF('Board Cutting Form'!D212="","",'Board Cutting Form'!D212)</f>
        <v/>
      </c>
      <c r="D88" s="86" t="str">
        <f aca="false">IF('Board Cutting Form'!E212="","",'Board Cutting Form'!E212)</f>
        <v/>
      </c>
      <c r="E88" s="86" t="str">
        <f aca="false">IF('Board Cutting Form'!F212="","",'Board Cutting Form'!F212)</f>
        <v/>
      </c>
      <c r="F88" s="86" t="str">
        <f aca="false">IF(OR('Board Cutting Form'!N212&gt;0,'Board Cutting Form'!M212&gt;0,'Board Cutting Form'!K212&gt;0),"("&amp;'Board Cutting Form'!N$9&amp;"-0"&amp;'Board Cutting Form'!N212&amp;" "&amp;'Board Cutting Form'!M$9&amp;"-0"&amp;'Board Cutting Form'!M212&amp;" "&amp;'Board Cutting Form'!K$9&amp;"-0"&amp;'Board Cutting Form'!K212&amp;")","")</f>
        <v/>
      </c>
      <c r="G88" s="86" t="str">
        <f aca="false">IF(E88="","","SameAsSheet")</f>
        <v/>
      </c>
      <c r="H88" s="86" t="str">
        <f aca="false">IF('Board Cutting Form'!F212="","",'Board Cutting Form'!C212)</f>
        <v/>
      </c>
      <c r="I88" s="86" t="str">
        <f aca="false">IF('Board Cutting Form'!I212&gt;=1,'Board Cutting Form'!G212&amp;"-"&amp;'Board Cutting Form'!H212,"")</f>
        <v/>
      </c>
      <c r="J88" s="88" t="str">
        <f aca="false">IF('Board Cutting Form'!I212=2,'Board Cutting Form'!G212&amp;"-"&amp;'Board Cutting Form'!H212,"")</f>
        <v/>
      </c>
      <c r="K88" s="88" t="str">
        <f aca="false">IF('Board Cutting Form'!J212&gt;=1,'Board Cutting Form'!G212&amp;"-"&amp;'Board Cutting Form'!H212,"")</f>
        <v/>
      </c>
      <c r="L88" s="88" t="str">
        <f aca="false">IF('Board Cutting Form'!J212=2,'Board Cutting Form'!G212&amp;"-"&amp;'Board Cutting Form'!H212,"")</f>
        <v/>
      </c>
      <c r="M88" s="86" t="str">
        <f aca="false">IF(E88="","","TRUE")</f>
        <v/>
      </c>
    </row>
    <row r="89" s="86" customFormat="true" ht="12" hidden="false" customHeight="false" outlineLevel="0" collapsed="false">
      <c r="A89" s="86" t="str">
        <f aca="false">IF(E89="","","Input Panel")</f>
        <v/>
      </c>
      <c r="B89" s="86" t="str">
        <f aca="false">IF('Board Cutting Form'!B213="","",'Board Cutting Form'!B213)</f>
        <v/>
      </c>
      <c r="C89" s="86" t="str">
        <f aca="false">IF('Board Cutting Form'!D213="","",'Board Cutting Form'!D213)</f>
        <v/>
      </c>
      <c r="D89" s="86" t="str">
        <f aca="false">IF('Board Cutting Form'!E213="","",'Board Cutting Form'!E213)</f>
        <v/>
      </c>
      <c r="E89" s="86" t="str">
        <f aca="false">IF('Board Cutting Form'!F213="","",'Board Cutting Form'!F213)</f>
        <v/>
      </c>
      <c r="F89" s="86" t="str">
        <f aca="false">IF(OR('Board Cutting Form'!N213&gt;0,'Board Cutting Form'!M213&gt;0,'Board Cutting Form'!K213&gt;0),"("&amp;'Board Cutting Form'!N$9&amp;"-0"&amp;'Board Cutting Form'!N213&amp;" "&amp;'Board Cutting Form'!M$9&amp;"-0"&amp;'Board Cutting Form'!M213&amp;" "&amp;'Board Cutting Form'!K$9&amp;"-0"&amp;'Board Cutting Form'!K213&amp;")","")</f>
        <v/>
      </c>
      <c r="G89" s="86" t="str">
        <f aca="false">IF(E89="","","SameAsSheet")</f>
        <v/>
      </c>
      <c r="H89" s="86" t="str">
        <f aca="false">IF('Board Cutting Form'!F213="","",'Board Cutting Form'!C213)</f>
        <v/>
      </c>
      <c r="I89" s="86" t="str">
        <f aca="false">IF('Board Cutting Form'!I213&gt;=1,'Board Cutting Form'!G213&amp;"-"&amp;'Board Cutting Form'!H213,"")</f>
        <v/>
      </c>
      <c r="J89" s="88" t="str">
        <f aca="false">IF('Board Cutting Form'!I213=2,'Board Cutting Form'!G213&amp;"-"&amp;'Board Cutting Form'!H213,"")</f>
        <v/>
      </c>
      <c r="K89" s="88" t="str">
        <f aca="false">IF('Board Cutting Form'!J213&gt;=1,'Board Cutting Form'!G213&amp;"-"&amp;'Board Cutting Form'!H213,"")</f>
        <v/>
      </c>
      <c r="L89" s="88" t="str">
        <f aca="false">IF('Board Cutting Form'!J213=2,'Board Cutting Form'!G213&amp;"-"&amp;'Board Cutting Form'!H213,"")</f>
        <v/>
      </c>
      <c r="M89" s="86" t="str">
        <f aca="false">IF(E89="","","TRUE")</f>
        <v/>
      </c>
    </row>
    <row r="90" s="86" customFormat="true" ht="12" hidden="false" customHeight="false" outlineLevel="0" collapsed="false">
      <c r="A90" s="86" t="str">
        <f aca="false">IF(E90="","","Input Panel")</f>
        <v/>
      </c>
      <c r="B90" s="86" t="str">
        <f aca="false">IF('Board Cutting Form'!B214="","",'Board Cutting Form'!B214)</f>
        <v/>
      </c>
      <c r="C90" s="86" t="str">
        <f aca="false">IF('Board Cutting Form'!D214="","",'Board Cutting Form'!D214)</f>
        <v/>
      </c>
      <c r="D90" s="86" t="str">
        <f aca="false">IF('Board Cutting Form'!E214="","",'Board Cutting Form'!E214)</f>
        <v/>
      </c>
      <c r="E90" s="86" t="str">
        <f aca="false">IF('Board Cutting Form'!F214="","",'Board Cutting Form'!F214)</f>
        <v/>
      </c>
      <c r="F90" s="86" t="str">
        <f aca="false">IF(OR('Board Cutting Form'!N214&gt;0,'Board Cutting Form'!M214&gt;0,'Board Cutting Form'!K214&gt;0),"("&amp;'Board Cutting Form'!N$9&amp;"-0"&amp;'Board Cutting Form'!N214&amp;" "&amp;'Board Cutting Form'!M$9&amp;"-0"&amp;'Board Cutting Form'!M214&amp;" "&amp;'Board Cutting Form'!K$9&amp;"-0"&amp;'Board Cutting Form'!K214&amp;")","")</f>
        <v/>
      </c>
      <c r="G90" s="86" t="str">
        <f aca="false">IF(E90="","","SameAsSheet")</f>
        <v/>
      </c>
      <c r="H90" s="86" t="str">
        <f aca="false">IF('Board Cutting Form'!F214="","",'Board Cutting Form'!C214)</f>
        <v/>
      </c>
      <c r="I90" s="86" t="str">
        <f aca="false">IF('Board Cutting Form'!I214&gt;=1,'Board Cutting Form'!G214&amp;"-"&amp;'Board Cutting Form'!H214,"")</f>
        <v/>
      </c>
      <c r="J90" s="88" t="str">
        <f aca="false">IF('Board Cutting Form'!I214=2,'Board Cutting Form'!G214&amp;"-"&amp;'Board Cutting Form'!H214,"")</f>
        <v/>
      </c>
      <c r="K90" s="88" t="str">
        <f aca="false">IF('Board Cutting Form'!J214&gt;=1,'Board Cutting Form'!G214&amp;"-"&amp;'Board Cutting Form'!H214,"")</f>
        <v/>
      </c>
      <c r="L90" s="88" t="str">
        <f aca="false">IF('Board Cutting Form'!J214=2,'Board Cutting Form'!G214&amp;"-"&amp;'Board Cutting Form'!H214,"")</f>
        <v/>
      </c>
      <c r="M90" s="86" t="str">
        <f aca="false">IF(E90="","","TRUE")</f>
        <v/>
      </c>
    </row>
    <row r="91" s="86" customFormat="true" ht="12" hidden="false" customHeight="false" outlineLevel="0" collapsed="false">
      <c r="A91" s="86" t="str">
        <f aca="false">IF(E91="","","Input Panel")</f>
        <v/>
      </c>
      <c r="B91" s="86" t="str">
        <f aca="false">IF('Board Cutting Form'!B215="","",'Board Cutting Form'!B215)</f>
        <v/>
      </c>
      <c r="C91" s="86" t="str">
        <f aca="false">IF('Board Cutting Form'!D215="","",'Board Cutting Form'!D215)</f>
        <v/>
      </c>
      <c r="D91" s="86" t="str">
        <f aca="false">IF('Board Cutting Form'!E215="","",'Board Cutting Form'!E215)</f>
        <v/>
      </c>
      <c r="E91" s="86" t="str">
        <f aca="false">IF('Board Cutting Form'!F215="","",'Board Cutting Form'!F215)</f>
        <v/>
      </c>
      <c r="F91" s="86" t="str">
        <f aca="false">IF(OR('Board Cutting Form'!N215&gt;0,'Board Cutting Form'!M215&gt;0,'Board Cutting Form'!K215&gt;0),"("&amp;'Board Cutting Form'!N$9&amp;"-0"&amp;'Board Cutting Form'!N215&amp;" "&amp;'Board Cutting Form'!M$9&amp;"-0"&amp;'Board Cutting Form'!M215&amp;" "&amp;'Board Cutting Form'!K$9&amp;"-0"&amp;'Board Cutting Form'!K215&amp;")","")</f>
        <v/>
      </c>
      <c r="G91" s="86" t="str">
        <f aca="false">IF(E91="","","SameAsSheet")</f>
        <v/>
      </c>
      <c r="H91" s="86" t="str">
        <f aca="false">IF('Board Cutting Form'!F215="","",'Board Cutting Form'!C215)</f>
        <v/>
      </c>
      <c r="I91" s="86" t="str">
        <f aca="false">IF('Board Cutting Form'!I215&gt;=1,'Board Cutting Form'!G215&amp;"-"&amp;'Board Cutting Form'!H215,"")</f>
        <v/>
      </c>
      <c r="J91" s="88" t="str">
        <f aca="false">IF('Board Cutting Form'!I215=2,'Board Cutting Form'!G215&amp;"-"&amp;'Board Cutting Form'!H215,"")</f>
        <v/>
      </c>
      <c r="K91" s="88" t="str">
        <f aca="false">IF('Board Cutting Form'!J215&gt;=1,'Board Cutting Form'!G215&amp;"-"&amp;'Board Cutting Form'!H215,"")</f>
        <v/>
      </c>
      <c r="L91" s="88" t="str">
        <f aca="false">IF('Board Cutting Form'!J215=2,'Board Cutting Form'!G215&amp;"-"&amp;'Board Cutting Form'!H215,"")</f>
        <v/>
      </c>
      <c r="M91" s="86" t="str">
        <f aca="false">IF(E91="","","TRUE")</f>
        <v/>
      </c>
    </row>
    <row r="92" s="86" customFormat="true" ht="12" hidden="false" customHeight="false" outlineLevel="0" collapsed="false">
      <c r="A92" s="86" t="str">
        <f aca="false">IF(E92="","","Input Panel")</f>
        <v/>
      </c>
      <c r="B92" s="86" t="str">
        <f aca="false">IF('Board Cutting Form'!B216="","",'Board Cutting Form'!B216)</f>
        <v/>
      </c>
      <c r="C92" s="86" t="str">
        <f aca="false">IF('Board Cutting Form'!D216="","",'Board Cutting Form'!D216)</f>
        <v/>
      </c>
      <c r="D92" s="86" t="str">
        <f aca="false">IF('Board Cutting Form'!E216="","",'Board Cutting Form'!E216)</f>
        <v/>
      </c>
      <c r="E92" s="86" t="str">
        <f aca="false">IF('Board Cutting Form'!F216="","",'Board Cutting Form'!F216)</f>
        <v/>
      </c>
      <c r="F92" s="86" t="str">
        <f aca="false">IF(OR('Board Cutting Form'!N216&gt;0,'Board Cutting Form'!M216&gt;0,'Board Cutting Form'!K216&gt;0),"("&amp;'Board Cutting Form'!N$9&amp;"-0"&amp;'Board Cutting Form'!N216&amp;" "&amp;'Board Cutting Form'!M$9&amp;"-0"&amp;'Board Cutting Form'!M216&amp;" "&amp;'Board Cutting Form'!K$9&amp;"-0"&amp;'Board Cutting Form'!K216&amp;")","")</f>
        <v/>
      </c>
      <c r="G92" s="86" t="str">
        <f aca="false">IF(E92="","","SameAsSheet")</f>
        <v/>
      </c>
      <c r="H92" s="86" t="str">
        <f aca="false">IF('Board Cutting Form'!F216="","",'Board Cutting Form'!C216)</f>
        <v/>
      </c>
      <c r="I92" s="86" t="str">
        <f aca="false">IF('Board Cutting Form'!I216&gt;=1,'Board Cutting Form'!G216&amp;"-"&amp;'Board Cutting Form'!H216,"")</f>
        <v/>
      </c>
      <c r="J92" s="88" t="str">
        <f aca="false">IF('Board Cutting Form'!I216=2,'Board Cutting Form'!G216&amp;"-"&amp;'Board Cutting Form'!H216,"")</f>
        <v/>
      </c>
      <c r="K92" s="88" t="str">
        <f aca="false">IF('Board Cutting Form'!J216&gt;=1,'Board Cutting Form'!G216&amp;"-"&amp;'Board Cutting Form'!H216,"")</f>
        <v/>
      </c>
      <c r="L92" s="88" t="str">
        <f aca="false">IF('Board Cutting Form'!J216=2,'Board Cutting Form'!G216&amp;"-"&amp;'Board Cutting Form'!H216,"")</f>
        <v/>
      </c>
      <c r="M92" s="86" t="str">
        <f aca="false">IF(E92="","","TRUE")</f>
        <v/>
      </c>
    </row>
    <row r="93" s="86" customFormat="true" ht="12" hidden="false" customHeight="false" outlineLevel="0" collapsed="false">
      <c r="A93" s="86" t="str">
        <f aca="false">IF(E93="","","Input Panel")</f>
        <v/>
      </c>
      <c r="B93" s="86" t="str">
        <f aca="false">IF('Board Cutting Form'!B217="","",'Board Cutting Form'!B217)</f>
        <v/>
      </c>
      <c r="C93" s="86" t="str">
        <f aca="false">IF('Board Cutting Form'!D217="","",'Board Cutting Form'!D217)</f>
        <v/>
      </c>
      <c r="D93" s="86" t="str">
        <f aca="false">IF('Board Cutting Form'!E217="","",'Board Cutting Form'!E217)</f>
        <v/>
      </c>
      <c r="E93" s="86" t="str">
        <f aca="false">IF('Board Cutting Form'!F217="","",'Board Cutting Form'!F217)</f>
        <v/>
      </c>
      <c r="F93" s="86" t="str">
        <f aca="false">IF(OR('Board Cutting Form'!N217&gt;0,'Board Cutting Form'!M217&gt;0,'Board Cutting Form'!K217&gt;0),"("&amp;'Board Cutting Form'!N$9&amp;"-0"&amp;'Board Cutting Form'!N217&amp;" "&amp;'Board Cutting Form'!M$9&amp;"-0"&amp;'Board Cutting Form'!M217&amp;" "&amp;'Board Cutting Form'!K$9&amp;"-0"&amp;'Board Cutting Form'!K217&amp;")","")</f>
        <v/>
      </c>
      <c r="G93" s="86" t="str">
        <f aca="false">IF(E93="","","SameAsSheet")</f>
        <v/>
      </c>
      <c r="H93" s="86" t="str">
        <f aca="false">IF('Board Cutting Form'!F217="","",'Board Cutting Form'!C217)</f>
        <v/>
      </c>
      <c r="I93" s="86" t="str">
        <f aca="false">IF('Board Cutting Form'!I217&gt;=1,'Board Cutting Form'!G217&amp;"-"&amp;'Board Cutting Form'!H217,"")</f>
        <v/>
      </c>
      <c r="J93" s="88" t="str">
        <f aca="false">IF('Board Cutting Form'!I217=2,'Board Cutting Form'!G217&amp;"-"&amp;'Board Cutting Form'!H217,"")</f>
        <v/>
      </c>
      <c r="K93" s="88" t="str">
        <f aca="false">IF('Board Cutting Form'!J217&gt;=1,'Board Cutting Form'!G217&amp;"-"&amp;'Board Cutting Form'!H217,"")</f>
        <v/>
      </c>
      <c r="L93" s="88" t="str">
        <f aca="false">IF('Board Cutting Form'!J217=2,'Board Cutting Form'!G217&amp;"-"&amp;'Board Cutting Form'!H217,"")</f>
        <v/>
      </c>
      <c r="M93" s="86" t="str">
        <f aca="false">IF(E93="","","TRUE")</f>
        <v/>
      </c>
    </row>
    <row r="94" customFormat="false" ht="15" hidden="false" customHeight="false" outlineLevel="0" collapsed="false">
      <c r="A94" s="86" t="str">
        <f aca="false">IF(E94="","","Input Panel")</f>
        <v/>
      </c>
      <c r="B94" s="86" t="str">
        <f aca="false">IF('Board Cutting Form'!B218="","",'Board Cutting Form'!B218)</f>
        <v/>
      </c>
      <c r="C94" s="86" t="str">
        <f aca="false">IF('Board Cutting Form'!D218="","",'Board Cutting Form'!D218)</f>
        <v/>
      </c>
      <c r="D94" s="86" t="str">
        <f aca="false">IF('Board Cutting Form'!E218="","",'Board Cutting Form'!E218)</f>
        <v/>
      </c>
      <c r="E94" s="86" t="str">
        <f aca="false">IF('Board Cutting Form'!F218="","",'Board Cutting Form'!F218)</f>
        <v/>
      </c>
      <c r="F94" s="86" t="str">
        <f aca="false">IF(OR('Board Cutting Form'!N218&gt;0,'Board Cutting Form'!M218&gt;0,'Board Cutting Form'!K218&gt;0),"("&amp;'Board Cutting Form'!N$9&amp;"-0"&amp;'Board Cutting Form'!N218&amp;" "&amp;'Board Cutting Form'!M$9&amp;"-0"&amp;'Board Cutting Form'!M218&amp;" "&amp;'Board Cutting Form'!K$9&amp;"-0"&amp;'Board Cutting Form'!K218&amp;")","")</f>
        <v/>
      </c>
      <c r="G94" s="86" t="str">
        <f aca="false">IF(E94="","","SameAsSheet")</f>
        <v/>
      </c>
      <c r="H94" s="86" t="str">
        <f aca="false">IF('Board Cutting Form'!F218="","",'Board Cutting Form'!C218)</f>
        <v/>
      </c>
      <c r="I94" s="86" t="str">
        <f aca="false">IF('Board Cutting Form'!I218&gt;=1,'Board Cutting Form'!G218&amp;"-"&amp;'Board Cutting Form'!H218,"")</f>
        <v/>
      </c>
      <c r="J94" s="88" t="str">
        <f aca="false">IF('Board Cutting Form'!I218=2,'Board Cutting Form'!G218&amp;"-"&amp;'Board Cutting Form'!H218,"")</f>
        <v/>
      </c>
      <c r="K94" s="88" t="str">
        <f aca="false">IF('Board Cutting Form'!J218&gt;=1,'Board Cutting Form'!G218&amp;"-"&amp;'Board Cutting Form'!H218,"")</f>
        <v/>
      </c>
      <c r="L94" s="88" t="str">
        <f aca="false">IF('Board Cutting Form'!J218=2,'Board Cutting Form'!G218&amp;"-"&amp;'Board Cutting Form'!H218,"")</f>
        <v/>
      </c>
      <c r="M94" s="86" t="str">
        <f aca="false">IF(E94="","","TRUE")</f>
        <v/>
      </c>
    </row>
    <row r="95" customFormat="false" ht="15" hidden="false" customHeight="false" outlineLevel="0" collapsed="false">
      <c r="A95" s="86" t="str">
        <f aca="false">IF(E95="","","Input Panel")</f>
        <v/>
      </c>
      <c r="B95" s="86" t="str">
        <f aca="false">IF('Board Cutting Form'!B219="","",'Board Cutting Form'!B219)</f>
        <v/>
      </c>
      <c r="C95" s="86" t="str">
        <f aca="false">IF('Board Cutting Form'!D219="","",'Board Cutting Form'!D219)</f>
        <v/>
      </c>
      <c r="D95" s="86" t="str">
        <f aca="false">IF('Board Cutting Form'!E219="","",'Board Cutting Form'!E219)</f>
        <v/>
      </c>
      <c r="E95" s="86" t="str">
        <f aca="false">IF('Board Cutting Form'!F219="","",'Board Cutting Form'!F219)</f>
        <v/>
      </c>
      <c r="F95" s="86" t="str">
        <f aca="false">IF(OR('Board Cutting Form'!N219&gt;0,'Board Cutting Form'!M219&gt;0,'Board Cutting Form'!K219&gt;0),"("&amp;'Board Cutting Form'!N$9&amp;"-0"&amp;'Board Cutting Form'!N219&amp;" "&amp;'Board Cutting Form'!M$9&amp;"-0"&amp;'Board Cutting Form'!M219&amp;" "&amp;'Board Cutting Form'!K$9&amp;"-0"&amp;'Board Cutting Form'!K219&amp;")","")</f>
        <v/>
      </c>
      <c r="G95" s="86" t="str">
        <f aca="false">IF(E95="","","SameAsSheet")</f>
        <v/>
      </c>
      <c r="H95" s="86" t="str">
        <f aca="false">IF('Board Cutting Form'!F219="","",'Board Cutting Form'!C219)</f>
        <v/>
      </c>
      <c r="I95" s="86" t="str">
        <f aca="false">IF('Board Cutting Form'!I219&gt;=1,'Board Cutting Form'!G219&amp;"-"&amp;'Board Cutting Form'!H219,"")</f>
        <v/>
      </c>
      <c r="J95" s="88" t="str">
        <f aca="false">IF('Board Cutting Form'!I219=2,'Board Cutting Form'!G219&amp;"-"&amp;'Board Cutting Form'!H219,"")</f>
        <v/>
      </c>
      <c r="K95" s="88" t="str">
        <f aca="false">IF('Board Cutting Form'!J219&gt;=1,'Board Cutting Form'!G219&amp;"-"&amp;'Board Cutting Form'!H219,"")</f>
        <v/>
      </c>
      <c r="L95" s="88" t="str">
        <f aca="false">IF('Board Cutting Form'!J219=2,'Board Cutting Form'!G219&amp;"-"&amp;'Board Cutting Form'!H219,"")</f>
        <v/>
      </c>
      <c r="M95" s="86" t="str">
        <f aca="false">IF(E95="","","TRUE")</f>
        <v/>
      </c>
    </row>
    <row r="96" customFormat="false" ht="15" hidden="false" customHeight="false" outlineLevel="0" collapsed="false">
      <c r="A96" s="86" t="str">
        <f aca="false">IF(E96="","","Input Panel")</f>
        <v/>
      </c>
      <c r="B96" s="86" t="str">
        <f aca="false">IF('Board Cutting Form'!B220="","",'Board Cutting Form'!B220)</f>
        <v/>
      </c>
      <c r="C96" s="86" t="str">
        <f aca="false">IF('Board Cutting Form'!D220="","",'Board Cutting Form'!D220)</f>
        <v/>
      </c>
      <c r="D96" s="86" t="str">
        <f aca="false">IF('Board Cutting Form'!E220="","",'Board Cutting Form'!E220)</f>
        <v/>
      </c>
      <c r="E96" s="86" t="str">
        <f aca="false">IF('Board Cutting Form'!F220="","",'Board Cutting Form'!F220)</f>
        <v/>
      </c>
      <c r="F96" s="86" t="str">
        <f aca="false">IF(OR('Board Cutting Form'!N220&gt;0,'Board Cutting Form'!M220&gt;0,'Board Cutting Form'!K220&gt;0),"("&amp;'Board Cutting Form'!N$9&amp;"-0"&amp;'Board Cutting Form'!N220&amp;" "&amp;'Board Cutting Form'!M$9&amp;"-0"&amp;'Board Cutting Form'!M220&amp;" "&amp;'Board Cutting Form'!K$9&amp;"-0"&amp;'Board Cutting Form'!K220&amp;")","")</f>
        <v/>
      </c>
      <c r="G96" s="86" t="str">
        <f aca="false">IF(E96="","","SameAsSheet")</f>
        <v/>
      </c>
      <c r="H96" s="86" t="str">
        <f aca="false">IF('Board Cutting Form'!F220="","",'Board Cutting Form'!C220)</f>
        <v/>
      </c>
      <c r="I96" s="86" t="str">
        <f aca="false">IF('Board Cutting Form'!I220&gt;=1,'Board Cutting Form'!G220&amp;"-"&amp;'Board Cutting Form'!H220,"")</f>
        <v/>
      </c>
      <c r="J96" s="88" t="str">
        <f aca="false">IF('Board Cutting Form'!I220=2,'Board Cutting Form'!G220&amp;"-"&amp;'Board Cutting Form'!H220,"")</f>
        <v/>
      </c>
      <c r="K96" s="88" t="str">
        <f aca="false">IF('Board Cutting Form'!J220&gt;=1,'Board Cutting Form'!G220&amp;"-"&amp;'Board Cutting Form'!H220,"")</f>
        <v/>
      </c>
      <c r="L96" s="88" t="str">
        <f aca="false">IF('Board Cutting Form'!J220=2,'Board Cutting Form'!G220&amp;"-"&amp;'Board Cutting Form'!H220,"")</f>
        <v/>
      </c>
      <c r="M96" s="86" t="str">
        <f aca="false">IF(E96="","","TRUE")</f>
        <v/>
      </c>
    </row>
    <row r="97" customFormat="false" ht="15" hidden="false" customHeight="false" outlineLevel="0" collapsed="false">
      <c r="A97" s="86" t="str">
        <f aca="false">IF(E97="","","Input Panel")</f>
        <v/>
      </c>
      <c r="B97" s="86" t="str">
        <f aca="false">IF('Board Cutting Form'!B221="","",'Board Cutting Form'!B221)</f>
        <v/>
      </c>
      <c r="C97" s="86" t="str">
        <f aca="false">IF('Board Cutting Form'!D221="","",'Board Cutting Form'!D221)</f>
        <v/>
      </c>
      <c r="D97" s="86" t="str">
        <f aca="false">IF('Board Cutting Form'!E221="","",'Board Cutting Form'!E221)</f>
        <v/>
      </c>
      <c r="E97" s="86" t="str">
        <f aca="false">IF('Board Cutting Form'!F221="","",'Board Cutting Form'!F221)</f>
        <v/>
      </c>
      <c r="F97" s="86" t="str">
        <f aca="false">IF(OR('Board Cutting Form'!N221&gt;0,'Board Cutting Form'!M221&gt;0,'Board Cutting Form'!K221&gt;0),"("&amp;'Board Cutting Form'!N$9&amp;"-0"&amp;'Board Cutting Form'!N221&amp;" "&amp;'Board Cutting Form'!M$9&amp;"-0"&amp;'Board Cutting Form'!M221&amp;" "&amp;'Board Cutting Form'!K$9&amp;"-0"&amp;'Board Cutting Form'!K221&amp;")","")</f>
        <v/>
      </c>
      <c r="G97" s="86" t="str">
        <f aca="false">IF(E97="","","SameAsSheet")</f>
        <v/>
      </c>
      <c r="H97" s="86" t="str">
        <f aca="false">IF('Board Cutting Form'!F221="","",'Board Cutting Form'!C221)</f>
        <v/>
      </c>
      <c r="I97" s="86" t="str">
        <f aca="false">IF('Board Cutting Form'!I221&gt;=1,'Board Cutting Form'!G221&amp;"-"&amp;'Board Cutting Form'!H221,"")</f>
        <v/>
      </c>
      <c r="J97" s="88" t="str">
        <f aca="false">IF('Board Cutting Form'!I221=2,'Board Cutting Form'!G221&amp;"-"&amp;'Board Cutting Form'!H221,"")</f>
        <v/>
      </c>
      <c r="K97" s="88" t="str">
        <f aca="false">IF('Board Cutting Form'!J221&gt;=1,'Board Cutting Form'!G221&amp;"-"&amp;'Board Cutting Form'!H221,"")</f>
        <v/>
      </c>
      <c r="L97" s="88" t="str">
        <f aca="false">IF('Board Cutting Form'!J221=2,'Board Cutting Form'!G221&amp;"-"&amp;'Board Cutting Form'!H221,"")</f>
        <v/>
      </c>
      <c r="M97" s="86" t="str">
        <f aca="false">IF(E97="","","TRUE")</f>
        <v/>
      </c>
    </row>
    <row r="98" customFormat="false" ht="15" hidden="false" customHeight="false" outlineLevel="0" collapsed="false">
      <c r="A98" s="86" t="str">
        <f aca="false">IF(E98="","","Input Panel")</f>
        <v/>
      </c>
      <c r="B98" s="86" t="str">
        <f aca="false">IF('Board Cutting Form'!B222="","",'Board Cutting Form'!B222)</f>
        <v/>
      </c>
      <c r="C98" s="86" t="str">
        <f aca="false">IF('Board Cutting Form'!D222="","",'Board Cutting Form'!D222)</f>
        <v/>
      </c>
      <c r="D98" s="86" t="str">
        <f aca="false">IF('Board Cutting Form'!E222="","",'Board Cutting Form'!E222)</f>
        <v/>
      </c>
      <c r="E98" s="86" t="str">
        <f aca="false">IF('Board Cutting Form'!F222="","",'Board Cutting Form'!F222)</f>
        <v/>
      </c>
      <c r="F98" s="86" t="str">
        <f aca="false">IF(OR('Board Cutting Form'!N222&gt;0,'Board Cutting Form'!M222&gt;0,'Board Cutting Form'!K222&gt;0),"("&amp;'Board Cutting Form'!N$9&amp;"-0"&amp;'Board Cutting Form'!N222&amp;" "&amp;'Board Cutting Form'!M$9&amp;"-0"&amp;'Board Cutting Form'!M222&amp;" "&amp;'Board Cutting Form'!K$9&amp;"-0"&amp;'Board Cutting Form'!K222&amp;")","")</f>
        <v/>
      </c>
      <c r="G98" s="86" t="str">
        <f aca="false">IF(E98="","","SameAsSheet")</f>
        <v/>
      </c>
      <c r="H98" s="86" t="str">
        <f aca="false">IF('Board Cutting Form'!F222="","",'Board Cutting Form'!C222)</f>
        <v/>
      </c>
      <c r="I98" s="86" t="str">
        <f aca="false">IF('Board Cutting Form'!I222&gt;=1,'Board Cutting Form'!G222&amp;"-"&amp;'Board Cutting Form'!H222,"")</f>
        <v/>
      </c>
      <c r="J98" s="88" t="str">
        <f aca="false">IF('Board Cutting Form'!I222=2,'Board Cutting Form'!G222&amp;"-"&amp;'Board Cutting Form'!H222,"")</f>
        <v/>
      </c>
      <c r="K98" s="88" t="str">
        <f aca="false">IF('Board Cutting Form'!J222&gt;=1,'Board Cutting Form'!G222&amp;"-"&amp;'Board Cutting Form'!H222,"")</f>
        <v/>
      </c>
      <c r="L98" s="88" t="str">
        <f aca="false">IF('Board Cutting Form'!J222=2,'Board Cutting Form'!G222&amp;"-"&amp;'Board Cutting Form'!H222,"")</f>
        <v/>
      </c>
      <c r="M98" s="86" t="str">
        <f aca="false">IF(E98="","","TRUE")</f>
        <v/>
      </c>
    </row>
    <row r="99" customFormat="false" ht="15" hidden="false" customHeight="false" outlineLevel="0" collapsed="false">
      <c r="A99" s="86" t="str">
        <f aca="false">IF(E99="","","Input Panel")</f>
        <v/>
      </c>
      <c r="B99" s="86" t="str">
        <f aca="false">IF('Board Cutting Form'!B223="","",'Board Cutting Form'!B223)</f>
        <v/>
      </c>
      <c r="C99" s="86" t="str">
        <f aca="false">IF('Board Cutting Form'!D223="","",'Board Cutting Form'!D223)</f>
        <v/>
      </c>
      <c r="D99" s="86" t="str">
        <f aca="false">IF('Board Cutting Form'!E223="","",'Board Cutting Form'!E223)</f>
        <v/>
      </c>
      <c r="E99" s="86" t="str">
        <f aca="false">IF('Board Cutting Form'!F223="","",'Board Cutting Form'!F223)</f>
        <v/>
      </c>
      <c r="F99" s="86" t="str">
        <f aca="false">IF(OR('Board Cutting Form'!N223&gt;0,'Board Cutting Form'!M223&gt;0,'Board Cutting Form'!K223&gt;0),"("&amp;'Board Cutting Form'!N$9&amp;"-0"&amp;'Board Cutting Form'!N223&amp;" "&amp;'Board Cutting Form'!M$9&amp;"-0"&amp;'Board Cutting Form'!M223&amp;" "&amp;'Board Cutting Form'!K$9&amp;"-0"&amp;'Board Cutting Form'!K223&amp;")","")</f>
        <v/>
      </c>
      <c r="G99" s="86" t="str">
        <f aca="false">IF(E99="","","SameAsSheet")</f>
        <v/>
      </c>
      <c r="H99" s="86" t="str">
        <f aca="false">IF('Board Cutting Form'!F223="","",'Board Cutting Form'!C223)</f>
        <v/>
      </c>
      <c r="I99" s="86" t="str">
        <f aca="false">IF('Board Cutting Form'!I223&gt;=1,'Board Cutting Form'!G223&amp;"-"&amp;'Board Cutting Form'!H223,"")</f>
        <v/>
      </c>
      <c r="J99" s="88" t="str">
        <f aca="false">IF('Board Cutting Form'!I223=2,'Board Cutting Form'!G223&amp;"-"&amp;'Board Cutting Form'!H223,"")</f>
        <v/>
      </c>
      <c r="K99" s="88" t="str">
        <f aca="false">IF('Board Cutting Form'!J223&gt;=1,'Board Cutting Form'!G223&amp;"-"&amp;'Board Cutting Form'!H223,"")</f>
        <v/>
      </c>
      <c r="L99" s="88" t="str">
        <f aca="false">IF('Board Cutting Form'!J223=2,'Board Cutting Form'!G223&amp;"-"&amp;'Board Cutting Form'!H223,"")</f>
        <v/>
      </c>
      <c r="M99" s="86" t="str">
        <f aca="false">IF(E99="","","TRUE")</f>
        <v/>
      </c>
    </row>
    <row r="100" customFormat="false" ht="15" hidden="false" customHeight="false" outlineLevel="0" collapsed="false">
      <c r="A100" s="86" t="str">
        <f aca="false">IF(E100="","","Input Panel")</f>
        <v/>
      </c>
      <c r="B100" s="86" t="str">
        <f aca="false">IF('Board Cutting Form'!B224="","",'Board Cutting Form'!B224)</f>
        <v/>
      </c>
      <c r="C100" s="86" t="str">
        <f aca="false">IF('Board Cutting Form'!D224="","",'Board Cutting Form'!D224)</f>
        <v/>
      </c>
      <c r="D100" s="86" t="str">
        <f aca="false">IF('Board Cutting Form'!E224="","",'Board Cutting Form'!E224)</f>
        <v/>
      </c>
      <c r="E100" s="86" t="str">
        <f aca="false">IF('Board Cutting Form'!F224="","",'Board Cutting Form'!F224)</f>
        <v/>
      </c>
      <c r="F100" s="86" t="str">
        <f aca="false">IF(OR('Board Cutting Form'!N224&gt;0,'Board Cutting Form'!M224&gt;0,'Board Cutting Form'!K224&gt;0),"("&amp;'Board Cutting Form'!N$9&amp;"-0"&amp;'Board Cutting Form'!N224&amp;" "&amp;'Board Cutting Form'!M$9&amp;"-0"&amp;'Board Cutting Form'!M224&amp;" "&amp;'Board Cutting Form'!K$9&amp;"-0"&amp;'Board Cutting Form'!K224&amp;")","")</f>
        <v/>
      </c>
      <c r="G100" s="86" t="str">
        <f aca="false">IF(E100="","","SameAsSheet")</f>
        <v/>
      </c>
      <c r="H100" s="86" t="str">
        <f aca="false">IF('Board Cutting Form'!F224="","",'Board Cutting Form'!C224)</f>
        <v/>
      </c>
      <c r="I100" s="86" t="str">
        <f aca="false">IF('Board Cutting Form'!I224&gt;=1,'Board Cutting Form'!G224&amp;"-"&amp;'Board Cutting Form'!H224,"")</f>
        <v/>
      </c>
      <c r="J100" s="88" t="str">
        <f aca="false">IF('Board Cutting Form'!I224=2,'Board Cutting Form'!G224&amp;"-"&amp;'Board Cutting Form'!H224,"")</f>
        <v/>
      </c>
      <c r="K100" s="88" t="str">
        <f aca="false">IF('Board Cutting Form'!J224&gt;=1,'Board Cutting Form'!G224&amp;"-"&amp;'Board Cutting Form'!H224,"")</f>
        <v/>
      </c>
      <c r="L100" s="88" t="str">
        <f aca="false">IF('Board Cutting Form'!J224=2,'Board Cutting Form'!G224&amp;"-"&amp;'Board Cutting Form'!H224,"")</f>
        <v/>
      </c>
      <c r="M100" s="86" t="str">
        <f aca="false">IF(E100="","","TRUE")</f>
        <v/>
      </c>
    </row>
    <row r="101" customFormat="false" ht="15" hidden="false" customHeight="false" outlineLevel="0" collapsed="false">
      <c r="A101" s="86" t="str">
        <f aca="false">IF(E101="","","Input Panel")</f>
        <v/>
      </c>
      <c r="B101" s="86" t="str">
        <f aca="false">IF('Board Cutting Form'!B225="","",'Board Cutting Form'!B225)</f>
        <v/>
      </c>
      <c r="C101" s="86" t="str">
        <f aca="false">IF('Board Cutting Form'!D225="","",'Board Cutting Form'!D225)</f>
        <v/>
      </c>
      <c r="D101" s="86" t="str">
        <f aca="false">IF('Board Cutting Form'!E225="","",'Board Cutting Form'!E225)</f>
        <v/>
      </c>
      <c r="E101" s="86" t="str">
        <f aca="false">IF('Board Cutting Form'!F225="","",'Board Cutting Form'!F225)</f>
        <v/>
      </c>
      <c r="F101" s="86" t="str">
        <f aca="false">IF(OR('Board Cutting Form'!N225&gt;0,'Board Cutting Form'!M225&gt;0,'Board Cutting Form'!K225&gt;0),"("&amp;'Board Cutting Form'!N$9&amp;"-0"&amp;'Board Cutting Form'!N225&amp;" "&amp;'Board Cutting Form'!M$9&amp;"-0"&amp;'Board Cutting Form'!M225&amp;" "&amp;'Board Cutting Form'!K$9&amp;"-0"&amp;'Board Cutting Form'!K225&amp;")","")</f>
        <v/>
      </c>
      <c r="G101" s="86" t="str">
        <f aca="false">IF(E101="","","SameAsSheet")</f>
        <v/>
      </c>
      <c r="H101" s="86" t="str">
        <f aca="false">IF('Board Cutting Form'!F225="","",'Board Cutting Form'!C225)</f>
        <v/>
      </c>
      <c r="I101" s="86" t="str">
        <f aca="false">IF('Board Cutting Form'!I225&gt;=1,'Board Cutting Form'!G225&amp;"-"&amp;'Board Cutting Form'!H225,"")</f>
        <v/>
      </c>
      <c r="J101" s="88" t="str">
        <f aca="false">IF('Board Cutting Form'!I225=2,'Board Cutting Form'!G225&amp;"-"&amp;'Board Cutting Form'!H225,"")</f>
        <v/>
      </c>
      <c r="K101" s="88" t="str">
        <f aca="false">IF('Board Cutting Form'!J225&gt;=1,'Board Cutting Form'!G225&amp;"-"&amp;'Board Cutting Form'!H225,"")</f>
        <v/>
      </c>
      <c r="L101" s="88" t="str">
        <f aca="false">IF('Board Cutting Form'!J225=2,'Board Cutting Form'!G225&amp;"-"&amp;'Board Cutting Form'!H225,"")</f>
        <v/>
      </c>
      <c r="M101" s="86" t="str">
        <f aca="false">IF(E101="","","TRUE")</f>
        <v/>
      </c>
    </row>
    <row r="102" customFormat="false" ht="15" hidden="false" customHeight="false" outlineLevel="0" collapsed="false">
      <c r="A102" s="86" t="str">
        <f aca="false">IF(E102="","","Input Panel")</f>
        <v/>
      </c>
      <c r="B102" s="86" t="str">
        <f aca="false">IF('Board Cutting Form'!B226="","",'Board Cutting Form'!B226)</f>
        <v/>
      </c>
      <c r="C102" s="86" t="str">
        <f aca="false">IF('Board Cutting Form'!D226="","",'Board Cutting Form'!D226)</f>
        <v/>
      </c>
      <c r="D102" s="86" t="str">
        <f aca="false">IF('Board Cutting Form'!E226="","",'Board Cutting Form'!E226)</f>
        <v/>
      </c>
      <c r="E102" s="86" t="str">
        <f aca="false">IF('Board Cutting Form'!F226="","",'Board Cutting Form'!F226)</f>
        <v/>
      </c>
      <c r="F102" s="86" t="str">
        <f aca="false">IF(OR('Board Cutting Form'!N226&gt;0,'Board Cutting Form'!M226&gt;0,'Board Cutting Form'!K226&gt;0),"("&amp;'Board Cutting Form'!N$9&amp;"-0"&amp;'Board Cutting Form'!N226&amp;" "&amp;'Board Cutting Form'!M$9&amp;"-0"&amp;'Board Cutting Form'!M226&amp;" "&amp;'Board Cutting Form'!K$9&amp;"-0"&amp;'Board Cutting Form'!K226&amp;")","")</f>
        <v/>
      </c>
      <c r="G102" s="86" t="str">
        <f aca="false">IF(E102="","","SameAsSheet")</f>
        <v/>
      </c>
      <c r="H102" s="86" t="str">
        <f aca="false">IF('Board Cutting Form'!F226="","",'Board Cutting Form'!C226)</f>
        <v/>
      </c>
      <c r="I102" s="86" t="str">
        <f aca="false">IF('Board Cutting Form'!I226&gt;=1,'Board Cutting Form'!G226&amp;"-"&amp;'Board Cutting Form'!H226,"")</f>
        <v/>
      </c>
      <c r="J102" s="88" t="str">
        <f aca="false">IF('Board Cutting Form'!I226=2,'Board Cutting Form'!G226&amp;"-"&amp;'Board Cutting Form'!H226,"")</f>
        <v/>
      </c>
      <c r="K102" s="88" t="str">
        <f aca="false">IF('Board Cutting Form'!J226&gt;=1,'Board Cutting Form'!G226&amp;"-"&amp;'Board Cutting Form'!H226,"")</f>
        <v/>
      </c>
      <c r="L102" s="88" t="str">
        <f aca="false">IF('Board Cutting Form'!J226=2,'Board Cutting Form'!G226&amp;"-"&amp;'Board Cutting Form'!H226,"")</f>
        <v/>
      </c>
      <c r="M102" s="86" t="str">
        <f aca="false">IF(E102="","","TRUE")</f>
        <v/>
      </c>
    </row>
    <row r="103" customFormat="false" ht="15" hidden="false" customHeight="false" outlineLevel="0" collapsed="false">
      <c r="A103" s="86" t="str">
        <f aca="false">IF(E103="","","Input Panel")</f>
        <v/>
      </c>
      <c r="B103" s="86" t="str">
        <f aca="false">IF('Board Cutting Form'!B227="","",'Board Cutting Form'!B227)</f>
        <v/>
      </c>
      <c r="C103" s="86" t="str">
        <f aca="false">IF('Board Cutting Form'!D227="","",'Board Cutting Form'!D227)</f>
        <v/>
      </c>
      <c r="D103" s="86" t="str">
        <f aca="false">IF('Board Cutting Form'!E227="","",'Board Cutting Form'!E227)</f>
        <v/>
      </c>
      <c r="E103" s="86" t="str">
        <f aca="false">IF('Board Cutting Form'!F227="","",'Board Cutting Form'!F227)</f>
        <v/>
      </c>
      <c r="F103" s="86" t="str">
        <f aca="false">IF(OR('Board Cutting Form'!N227&gt;0,'Board Cutting Form'!M227&gt;0,'Board Cutting Form'!K227&gt;0),"("&amp;'Board Cutting Form'!N$9&amp;"-0"&amp;'Board Cutting Form'!N227&amp;" "&amp;'Board Cutting Form'!M$9&amp;"-0"&amp;'Board Cutting Form'!M227&amp;" "&amp;'Board Cutting Form'!K$9&amp;"-0"&amp;'Board Cutting Form'!K227&amp;")","")</f>
        <v/>
      </c>
      <c r="G103" s="86" t="str">
        <f aca="false">IF(E103="","","SameAsSheet")</f>
        <v/>
      </c>
      <c r="H103" s="86" t="str">
        <f aca="false">IF('Board Cutting Form'!F227="","",'Board Cutting Form'!C227)</f>
        <v/>
      </c>
      <c r="I103" s="86" t="str">
        <f aca="false">IF('Board Cutting Form'!I227&gt;=1,'Board Cutting Form'!G227&amp;"-"&amp;'Board Cutting Form'!H227,"")</f>
        <v/>
      </c>
      <c r="J103" s="88" t="str">
        <f aca="false">IF('Board Cutting Form'!I227=2,'Board Cutting Form'!G227&amp;"-"&amp;'Board Cutting Form'!H227,"")</f>
        <v/>
      </c>
      <c r="K103" s="88" t="str">
        <f aca="false">IF('Board Cutting Form'!J227&gt;=1,'Board Cutting Form'!G227&amp;"-"&amp;'Board Cutting Form'!H227,"")</f>
        <v/>
      </c>
      <c r="L103" s="88" t="str">
        <f aca="false">IF('Board Cutting Form'!J227=2,'Board Cutting Form'!G227&amp;"-"&amp;'Board Cutting Form'!H227,"")</f>
        <v/>
      </c>
      <c r="M103" s="86" t="str">
        <f aca="false">IF(E103="","","TRUE")</f>
        <v/>
      </c>
    </row>
    <row r="104" customFormat="false" ht="15" hidden="false" customHeight="false" outlineLevel="0" collapsed="false">
      <c r="A104" s="86" t="str">
        <f aca="false">IF(E104="","","Input Panel")</f>
        <v/>
      </c>
      <c r="B104" s="86" t="str">
        <f aca="false">IF('Board Cutting Form'!B228="","",'Board Cutting Form'!B228)</f>
        <v/>
      </c>
      <c r="C104" s="86" t="str">
        <f aca="false">IF('Board Cutting Form'!D228="","",'Board Cutting Form'!D228)</f>
        <v/>
      </c>
      <c r="D104" s="86" t="str">
        <f aca="false">IF('Board Cutting Form'!E228="","",'Board Cutting Form'!E228)</f>
        <v/>
      </c>
      <c r="E104" s="86" t="str">
        <f aca="false">IF('Board Cutting Form'!F228="","",'Board Cutting Form'!F228)</f>
        <v/>
      </c>
      <c r="F104" s="86" t="str">
        <f aca="false">IF(OR('Board Cutting Form'!N228&gt;0,'Board Cutting Form'!M228&gt;0,'Board Cutting Form'!K228&gt;0),"("&amp;'Board Cutting Form'!N$9&amp;"-0"&amp;'Board Cutting Form'!N228&amp;" "&amp;'Board Cutting Form'!M$9&amp;"-0"&amp;'Board Cutting Form'!M228&amp;" "&amp;'Board Cutting Form'!K$9&amp;"-0"&amp;'Board Cutting Form'!K228&amp;")","")</f>
        <v/>
      </c>
      <c r="G104" s="86" t="str">
        <f aca="false">IF(E104="","","SameAsSheet")</f>
        <v/>
      </c>
      <c r="H104" s="86" t="str">
        <f aca="false">IF('Board Cutting Form'!F228="","",'Board Cutting Form'!C228)</f>
        <v/>
      </c>
      <c r="I104" s="86" t="str">
        <f aca="false">IF('Board Cutting Form'!I228&gt;=1,'Board Cutting Form'!G228&amp;"-"&amp;'Board Cutting Form'!H228,"")</f>
        <v/>
      </c>
      <c r="J104" s="88" t="str">
        <f aca="false">IF('Board Cutting Form'!I228=2,'Board Cutting Form'!G228&amp;"-"&amp;'Board Cutting Form'!H228,"")</f>
        <v/>
      </c>
      <c r="K104" s="88" t="str">
        <f aca="false">IF('Board Cutting Form'!J228&gt;=1,'Board Cutting Form'!G228&amp;"-"&amp;'Board Cutting Form'!H228,"")</f>
        <v/>
      </c>
      <c r="L104" s="88" t="str">
        <f aca="false">IF('Board Cutting Form'!J228=2,'Board Cutting Form'!G228&amp;"-"&amp;'Board Cutting Form'!H228,"")</f>
        <v/>
      </c>
      <c r="M104" s="86" t="str">
        <f aca="false">IF(E104="","","TRUE")</f>
        <v/>
      </c>
    </row>
    <row r="105" customFormat="false" ht="15" hidden="false" customHeight="false" outlineLevel="0" collapsed="false">
      <c r="A105" s="86" t="str">
        <f aca="false">IF(E105="","","Input Panel")</f>
        <v/>
      </c>
      <c r="B105" s="86" t="str">
        <f aca="false">IF('Board Cutting Form'!B229="","",'Board Cutting Form'!B229)</f>
        <v/>
      </c>
      <c r="C105" s="86" t="str">
        <f aca="false">IF('Board Cutting Form'!D229="","",'Board Cutting Form'!D229)</f>
        <v/>
      </c>
      <c r="D105" s="86" t="str">
        <f aca="false">IF('Board Cutting Form'!E229="","",'Board Cutting Form'!E229)</f>
        <v/>
      </c>
      <c r="E105" s="86" t="str">
        <f aca="false">IF('Board Cutting Form'!F229="","",'Board Cutting Form'!F229)</f>
        <v/>
      </c>
      <c r="F105" s="86" t="str">
        <f aca="false">IF(OR('Board Cutting Form'!N229&gt;0,'Board Cutting Form'!M229&gt;0,'Board Cutting Form'!K229&gt;0),"("&amp;'Board Cutting Form'!N$9&amp;"-0"&amp;'Board Cutting Form'!N229&amp;" "&amp;'Board Cutting Form'!M$9&amp;"-0"&amp;'Board Cutting Form'!M229&amp;" "&amp;'Board Cutting Form'!K$9&amp;"-0"&amp;'Board Cutting Form'!K229&amp;")","")</f>
        <v/>
      </c>
      <c r="G105" s="86" t="str">
        <f aca="false">IF(E105="","","SameAsSheet")</f>
        <v/>
      </c>
      <c r="H105" s="86" t="str">
        <f aca="false">IF('Board Cutting Form'!F229="","",'Board Cutting Form'!C229)</f>
        <v/>
      </c>
      <c r="I105" s="86" t="str">
        <f aca="false">IF('Board Cutting Form'!I229&gt;=1,'Board Cutting Form'!G229&amp;"-"&amp;'Board Cutting Form'!H229,"")</f>
        <v/>
      </c>
      <c r="J105" s="88" t="str">
        <f aca="false">IF('Board Cutting Form'!I229=2,'Board Cutting Form'!G229&amp;"-"&amp;'Board Cutting Form'!H229,"")</f>
        <v/>
      </c>
      <c r="K105" s="88" t="str">
        <f aca="false">IF('Board Cutting Form'!J229&gt;=1,'Board Cutting Form'!G229&amp;"-"&amp;'Board Cutting Form'!H229,"")</f>
        <v/>
      </c>
      <c r="L105" s="88" t="str">
        <f aca="false">IF('Board Cutting Form'!J229=2,'Board Cutting Form'!G229&amp;"-"&amp;'Board Cutting Form'!H229,"")</f>
        <v/>
      </c>
      <c r="M105" s="86" t="str">
        <f aca="false">IF(E105="","","TRUE")</f>
        <v/>
      </c>
    </row>
    <row r="106" customFormat="false" ht="15" hidden="false" customHeight="false" outlineLevel="0" collapsed="false">
      <c r="A106" s="86" t="str">
        <f aca="false">IF(E106="","","Input Panel")</f>
        <v/>
      </c>
      <c r="B106" s="86" t="str">
        <f aca="false">IF('Board Cutting Form'!B230="","",'Board Cutting Form'!B230)</f>
        <v/>
      </c>
      <c r="C106" s="86" t="str">
        <f aca="false">IF('Board Cutting Form'!D230="","",'Board Cutting Form'!D230)</f>
        <v/>
      </c>
      <c r="D106" s="86" t="str">
        <f aca="false">IF('Board Cutting Form'!E230="","",'Board Cutting Form'!E230)</f>
        <v/>
      </c>
      <c r="E106" s="86" t="str">
        <f aca="false">IF('Board Cutting Form'!F230="","",'Board Cutting Form'!F230)</f>
        <v/>
      </c>
      <c r="F106" s="86" t="str">
        <f aca="false">IF(OR('Board Cutting Form'!N230&gt;0,'Board Cutting Form'!M230&gt;0,'Board Cutting Form'!K230&gt;0),"("&amp;'Board Cutting Form'!N$9&amp;"-0"&amp;'Board Cutting Form'!N230&amp;" "&amp;'Board Cutting Form'!M$9&amp;"-0"&amp;'Board Cutting Form'!M230&amp;" "&amp;'Board Cutting Form'!K$9&amp;"-0"&amp;'Board Cutting Form'!K230&amp;")","")</f>
        <v/>
      </c>
      <c r="G106" s="86" t="str">
        <f aca="false">IF(E106="","","SameAsSheet")</f>
        <v/>
      </c>
      <c r="H106" s="86" t="str">
        <f aca="false">IF('Board Cutting Form'!F230="","",'Board Cutting Form'!C230)</f>
        <v/>
      </c>
      <c r="I106" s="86" t="str">
        <f aca="false">IF('Board Cutting Form'!I230&gt;=1,'Board Cutting Form'!G230&amp;"-"&amp;'Board Cutting Form'!H230,"")</f>
        <v/>
      </c>
      <c r="J106" s="88" t="str">
        <f aca="false">IF('Board Cutting Form'!I230=2,'Board Cutting Form'!G230&amp;"-"&amp;'Board Cutting Form'!H230,"")</f>
        <v/>
      </c>
      <c r="K106" s="88" t="str">
        <f aca="false">IF('Board Cutting Form'!J230&gt;=1,'Board Cutting Form'!G230&amp;"-"&amp;'Board Cutting Form'!H230,"")</f>
        <v/>
      </c>
      <c r="L106" s="88" t="str">
        <f aca="false">IF('Board Cutting Form'!J230=2,'Board Cutting Form'!G230&amp;"-"&amp;'Board Cutting Form'!H230,"")</f>
        <v/>
      </c>
      <c r="M106" s="86" t="str">
        <f aca="false">IF(E106="","","TRUE")</f>
        <v/>
      </c>
    </row>
    <row r="107" customFormat="false" ht="15" hidden="false" customHeight="false" outlineLevel="0" collapsed="false">
      <c r="A107" s="86" t="str">
        <f aca="false">IF(E107="","","Input Panel")</f>
        <v/>
      </c>
      <c r="B107" s="86" t="str">
        <f aca="false">IF('Board Cutting Form'!B231="","",'Board Cutting Form'!B231)</f>
        <v/>
      </c>
      <c r="C107" s="86" t="str">
        <f aca="false">IF('Board Cutting Form'!D231="","",'Board Cutting Form'!D231)</f>
        <v/>
      </c>
      <c r="D107" s="86" t="str">
        <f aca="false">IF('Board Cutting Form'!E231="","",'Board Cutting Form'!E231)</f>
        <v/>
      </c>
      <c r="E107" s="86" t="str">
        <f aca="false">IF('Board Cutting Form'!F231="","",'Board Cutting Form'!F231)</f>
        <v/>
      </c>
      <c r="F107" s="86" t="str">
        <f aca="false">IF(OR('Board Cutting Form'!N231&gt;0,'Board Cutting Form'!M231&gt;0,'Board Cutting Form'!K231&gt;0),"("&amp;'Board Cutting Form'!N$9&amp;"-0"&amp;'Board Cutting Form'!N231&amp;" "&amp;'Board Cutting Form'!M$9&amp;"-0"&amp;'Board Cutting Form'!M231&amp;" "&amp;'Board Cutting Form'!K$9&amp;"-0"&amp;'Board Cutting Form'!K231&amp;")","")</f>
        <v/>
      </c>
      <c r="G107" s="86" t="str">
        <f aca="false">IF(E107="","","SameAsSheet")</f>
        <v/>
      </c>
      <c r="H107" s="86" t="str">
        <f aca="false">IF('Board Cutting Form'!F231="","",'Board Cutting Form'!C231)</f>
        <v/>
      </c>
      <c r="I107" s="86" t="str">
        <f aca="false">IF('Board Cutting Form'!I231&gt;=1,'Board Cutting Form'!G231&amp;"-"&amp;'Board Cutting Form'!H231,"")</f>
        <v/>
      </c>
      <c r="J107" s="88" t="str">
        <f aca="false">IF('Board Cutting Form'!I231=2,'Board Cutting Form'!G231&amp;"-"&amp;'Board Cutting Form'!H231,"")</f>
        <v/>
      </c>
      <c r="K107" s="88" t="str">
        <f aca="false">IF('Board Cutting Form'!J231&gt;=1,'Board Cutting Form'!G231&amp;"-"&amp;'Board Cutting Form'!H231,"")</f>
        <v/>
      </c>
      <c r="L107" s="88" t="str">
        <f aca="false">IF('Board Cutting Form'!J231=2,'Board Cutting Form'!G231&amp;"-"&amp;'Board Cutting Form'!H231,"")</f>
        <v/>
      </c>
      <c r="M107" s="86" t="str">
        <f aca="false">IF(E107="","","TRUE")</f>
        <v/>
      </c>
    </row>
    <row r="108" customFormat="false" ht="15" hidden="false" customHeight="false" outlineLevel="0" collapsed="false">
      <c r="A108" s="86" t="str">
        <f aca="false">IF(E108="","","Input Panel")</f>
        <v/>
      </c>
      <c r="B108" s="86" t="str">
        <f aca="false">IF('Board Cutting Form'!B232="","",'Board Cutting Form'!B232)</f>
        <v/>
      </c>
      <c r="C108" s="86" t="str">
        <f aca="false">IF('Board Cutting Form'!D232="","",'Board Cutting Form'!D232)</f>
        <v/>
      </c>
      <c r="D108" s="86" t="str">
        <f aca="false">IF('Board Cutting Form'!E232="","",'Board Cutting Form'!E232)</f>
        <v/>
      </c>
      <c r="E108" s="86" t="str">
        <f aca="false">IF('Board Cutting Form'!F232="","",'Board Cutting Form'!F232)</f>
        <v/>
      </c>
      <c r="F108" s="86" t="str">
        <f aca="false">IF(OR('Board Cutting Form'!N232&gt;0,'Board Cutting Form'!M232&gt;0,'Board Cutting Form'!K232&gt;0),"("&amp;'Board Cutting Form'!N$9&amp;"-0"&amp;'Board Cutting Form'!N232&amp;" "&amp;'Board Cutting Form'!M$9&amp;"-0"&amp;'Board Cutting Form'!M232&amp;" "&amp;'Board Cutting Form'!K$9&amp;"-0"&amp;'Board Cutting Form'!K232&amp;")","")</f>
        <v/>
      </c>
      <c r="G108" s="86" t="str">
        <f aca="false">IF(E108="","","SameAsSheet")</f>
        <v/>
      </c>
      <c r="H108" s="86" t="str">
        <f aca="false">IF('Board Cutting Form'!F232="","",'Board Cutting Form'!C232)</f>
        <v/>
      </c>
      <c r="I108" s="86" t="str">
        <f aca="false">IF('Board Cutting Form'!I232&gt;=1,'Board Cutting Form'!G232&amp;"-"&amp;'Board Cutting Form'!H232,"")</f>
        <v/>
      </c>
      <c r="J108" s="88" t="str">
        <f aca="false">IF('Board Cutting Form'!I232=2,'Board Cutting Form'!G232&amp;"-"&amp;'Board Cutting Form'!H232,"")</f>
        <v/>
      </c>
      <c r="K108" s="88" t="str">
        <f aca="false">IF('Board Cutting Form'!J232&gt;=1,'Board Cutting Form'!G232&amp;"-"&amp;'Board Cutting Form'!H232,"")</f>
        <v/>
      </c>
      <c r="L108" s="88" t="str">
        <f aca="false">IF('Board Cutting Form'!J232=2,'Board Cutting Form'!G232&amp;"-"&amp;'Board Cutting Form'!H232,"")</f>
        <v/>
      </c>
      <c r="M108" s="86" t="str">
        <f aca="false">IF(E108="","","TRUE")</f>
        <v/>
      </c>
    </row>
    <row r="109" customFormat="false" ht="15" hidden="false" customHeight="false" outlineLevel="0" collapsed="false">
      <c r="A109" s="86" t="str">
        <f aca="false">IF(E109="","","Input Panel")</f>
        <v/>
      </c>
      <c r="B109" s="86" t="str">
        <f aca="false">IF('Board Cutting Form'!B233="","",'Board Cutting Form'!B233)</f>
        <v/>
      </c>
      <c r="C109" s="86" t="str">
        <f aca="false">IF('Board Cutting Form'!D233="","",'Board Cutting Form'!D233)</f>
        <v/>
      </c>
      <c r="D109" s="86" t="str">
        <f aca="false">IF('Board Cutting Form'!E233="","",'Board Cutting Form'!E233)</f>
        <v/>
      </c>
      <c r="E109" s="86" t="str">
        <f aca="false">IF('Board Cutting Form'!F233="","",'Board Cutting Form'!F233)</f>
        <v/>
      </c>
      <c r="F109" s="86" t="str">
        <f aca="false">IF(OR('Board Cutting Form'!N233&gt;0,'Board Cutting Form'!M233&gt;0,'Board Cutting Form'!K233&gt;0),"("&amp;'Board Cutting Form'!N$9&amp;"-0"&amp;'Board Cutting Form'!N233&amp;" "&amp;'Board Cutting Form'!M$9&amp;"-0"&amp;'Board Cutting Form'!M233&amp;" "&amp;'Board Cutting Form'!K$9&amp;"-0"&amp;'Board Cutting Form'!K233&amp;")","")</f>
        <v/>
      </c>
      <c r="G109" s="86" t="str">
        <f aca="false">IF(E109="","","SameAsSheet")</f>
        <v/>
      </c>
      <c r="H109" s="86" t="str">
        <f aca="false">IF('Board Cutting Form'!F233="","",'Board Cutting Form'!C233)</f>
        <v/>
      </c>
      <c r="I109" s="86" t="str">
        <f aca="false">IF('Board Cutting Form'!I233&gt;=1,'Board Cutting Form'!G233&amp;"-"&amp;'Board Cutting Form'!H233,"")</f>
        <v/>
      </c>
      <c r="J109" s="88" t="str">
        <f aca="false">IF('Board Cutting Form'!I233=2,'Board Cutting Form'!G233&amp;"-"&amp;'Board Cutting Form'!H233,"")</f>
        <v/>
      </c>
      <c r="K109" s="88" t="str">
        <f aca="false">IF('Board Cutting Form'!J233&gt;=1,'Board Cutting Form'!G233&amp;"-"&amp;'Board Cutting Form'!H233,"")</f>
        <v/>
      </c>
      <c r="L109" s="88" t="str">
        <f aca="false">IF('Board Cutting Form'!J233=2,'Board Cutting Form'!G233&amp;"-"&amp;'Board Cutting Form'!H233,"")</f>
        <v/>
      </c>
      <c r="M109" s="86" t="str">
        <f aca="false">IF(E109="","","TRUE")</f>
        <v/>
      </c>
    </row>
    <row r="110" customFormat="false" ht="15" hidden="false" customHeight="false" outlineLevel="0" collapsed="false">
      <c r="A110" s="86" t="str">
        <f aca="false">IF(E110="","","Input Panel")</f>
        <v/>
      </c>
      <c r="B110" s="86" t="str">
        <f aca="false">IF('Board Cutting Form'!B234="","",'Board Cutting Form'!B234)</f>
        <v/>
      </c>
      <c r="C110" s="86" t="str">
        <f aca="false">IF('Board Cutting Form'!D234="","",'Board Cutting Form'!D234)</f>
        <v/>
      </c>
      <c r="D110" s="86" t="str">
        <f aca="false">IF('Board Cutting Form'!E234="","",'Board Cutting Form'!E234)</f>
        <v/>
      </c>
      <c r="E110" s="86" t="str">
        <f aca="false">IF('Board Cutting Form'!F234="","",'Board Cutting Form'!F234)</f>
        <v/>
      </c>
      <c r="F110" s="86" t="str">
        <f aca="false">IF(OR('Board Cutting Form'!N234&gt;0,'Board Cutting Form'!M234&gt;0,'Board Cutting Form'!K234&gt;0),"("&amp;'Board Cutting Form'!N$9&amp;"-0"&amp;'Board Cutting Form'!N234&amp;" "&amp;'Board Cutting Form'!M$9&amp;"-0"&amp;'Board Cutting Form'!M234&amp;" "&amp;'Board Cutting Form'!K$9&amp;"-0"&amp;'Board Cutting Form'!K234&amp;")","")</f>
        <v/>
      </c>
      <c r="G110" s="86" t="str">
        <f aca="false">IF(E110="","","SameAsSheet")</f>
        <v/>
      </c>
      <c r="H110" s="86" t="str">
        <f aca="false">IF('Board Cutting Form'!F234="","",'Board Cutting Form'!C234)</f>
        <v/>
      </c>
      <c r="I110" s="86" t="str">
        <f aca="false">IF('Board Cutting Form'!I234&gt;=1,'Board Cutting Form'!G234&amp;"-"&amp;'Board Cutting Form'!H234,"")</f>
        <v/>
      </c>
      <c r="J110" s="88" t="str">
        <f aca="false">IF('Board Cutting Form'!I234=2,'Board Cutting Form'!G234&amp;"-"&amp;'Board Cutting Form'!H234,"")</f>
        <v/>
      </c>
      <c r="K110" s="88" t="str">
        <f aca="false">IF('Board Cutting Form'!J234&gt;=1,'Board Cutting Form'!G234&amp;"-"&amp;'Board Cutting Form'!H234,"")</f>
        <v/>
      </c>
      <c r="L110" s="88" t="str">
        <f aca="false">IF('Board Cutting Form'!J234=2,'Board Cutting Form'!G234&amp;"-"&amp;'Board Cutting Form'!H234,"")</f>
        <v/>
      </c>
      <c r="M110" s="86" t="str">
        <f aca="false">IF(E110="","","TRUE")</f>
        <v/>
      </c>
    </row>
    <row r="111" customFormat="false" ht="15" hidden="false" customHeight="false" outlineLevel="0" collapsed="false">
      <c r="A111" s="86" t="str">
        <f aca="false">IF(E111="","","Input Panel")</f>
        <v/>
      </c>
      <c r="B111" s="86" t="str">
        <f aca="false">IF('Board Cutting Form'!B235="","",'Board Cutting Form'!B235)</f>
        <v/>
      </c>
      <c r="C111" s="86" t="str">
        <f aca="false">IF('Board Cutting Form'!D235="","",'Board Cutting Form'!D235)</f>
        <v/>
      </c>
      <c r="D111" s="86" t="str">
        <f aca="false">IF('Board Cutting Form'!E235="","",'Board Cutting Form'!E235)</f>
        <v/>
      </c>
      <c r="E111" s="86" t="str">
        <f aca="false">IF('Board Cutting Form'!F235="","",'Board Cutting Form'!F235)</f>
        <v/>
      </c>
      <c r="F111" s="86" t="str">
        <f aca="false">IF(OR('Board Cutting Form'!N235&gt;0,'Board Cutting Form'!M235&gt;0,'Board Cutting Form'!K235&gt;0),"("&amp;'Board Cutting Form'!N$9&amp;"-0"&amp;'Board Cutting Form'!N235&amp;" "&amp;'Board Cutting Form'!M$9&amp;"-0"&amp;'Board Cutting Form'!M235&amp;" "&amp;'Board Cutting Form'!K$9&amp;"-0"&amp;'Board Cutting Form'!K235&amp;")","")</f>
        <v/>
      </c>
      <c r="G111" s="86" t="str">
        <f aca="false">IF(E111="","","SameAsSheet")</f>
        <v/>
      </c>
      <c r="H111" s="86" t="str">
        <f aca="false">IF('Board Cutting Form'!F235="","",'Board Cutting Form'!C235)</f>
        <v/>
      </c>
      <c r="I111" s="86" t="str">
        <f aca="false">IF('Board Cutting Form'!I235&gt;=1,'Board Cutting Form'!G235&amp;"-"&amp;'Board Cutting Form'!H235,"")</f>
        <v/>
      </c>
      <c r="J111" s="88" t="str">
        <f aca="false">IF('Board Cutting Form'!I235=2,'Board Cutting Form'!G235&amp;"-"&amp;'Board Cutting Form'!H235,"")</f>
        <v/>
      </c>
      <c r="K111" s="88" t="str">
        <f aca="false">IF('Board Cutting Form'!J235&gt;=1,'Board Cutting Form'!G235&amp;"-"&amp;'Board Cutting Form'!H235,"")</f>
        <v/>
      </c>
      <c r="L111" s="88" t="str">
        <f aca="false">IF('Board Cutting Form'!J235=2,'Board Cutting Form'!G235&amp;"-"&amp;'Board Cutting Form'!H235,"")</f>
        <v/>
      </c>
      <c r="M111" s="86" t="str">
        <f aca="false">IF(E111="","","TRUE")</f>
        <v/>
      </c>
    </row>
    <row r="112" customFormat="false" ht="15" hidden="false" customHeight="false" outlineLevel="0" collapsed="false">
      <c r="A112" s="86" t="str">
        <f aca="false">IF(E112="","","Input Panel")</f>
        <v/>
      </c>
      <c r="B112" s="86" t="str">
        <f aca="false">IF('Board Cutting Form'!B236="","",'Board Cutting Form'!B236)</f>
        <v/>
      </c>
      <c r="C112" s="86" t="str">
        <f aca="false">IF('Board Cutting Form'!D236="","",'Board Cutting Form'!D236)</f>
        <v/>
      </c>
      <c r="D112" s="86" t="str">
        <f aca="false">IF('Board Cutting Form'!E236="","",'Board Cutting Form'!E236)</f>
        <v/>
      </c>
      <c r="E112" s="86" t="str">
        <f aca="false">IF('Board Cutting Form'!F236="","",'Board Cutting Form'!F236)</f>
        <v/>
      </c>
      <c r="F112" s="86" t="str">
        <f aca="false">IF(OR('Board Cutting Form'!N236&gt;0,'Board Cutting Form'!M236&gt;0,'Board Cutting Form'!K236&gt;0),"("&amp;'Board Cutting Form'!N$9&amp;"-0"&amp;'Board Cutting Form'!N236&amp;" "&amp;'Board Cutting Form'!M$9&amp;"-0"&amp;'Board Cutting Form'!M236&amp;" "&amp;'Board Cutting Form'!K$9&amp;"-0"&amp;'Board Cutting Form'!K236&amp;")","")</f>
        <v/>
      </c>
      <c r="G112" s="86" t="str">
        <f aca="false">IF(E112="","","SameAsSheet")</f>
        <v/>
      </c>
      <c r="H112" s="86" t="str">
        <f aca="false">IF('Board Cutting Form'!F236="","",'Board Cutting Form'!C236)</f>
        <v/>
      </c>
      <c r="I112" s="86" t="str">
        <f aca="false">IF('Board Cutting Form'!I236&gt;=1,'Board Cutting Form'!G236&amp;"-"&amp;'Board Cutting Form'!H236,"")</f>
        <v/>
      </c>
      <c r="J112" s="88" t="str">
        <f aca="false">IF('Board Cutting Form'!I236=2,'Board Cutting Form'!G236&amp;"-"&amp;'Board Cutting Form'!H236,"")</f>
        <v/>
      </c>
      <c r="K112" s="88" t="str">
        <f aca="false">IF('Board Cutting Form'!J236&gt;=1,'Board Cutting Form'!G236&amp;"-"&amp;'Board Cutting Form'!H236,"")</f>
        <v/>
      </c>
      <c r="L112" s="88" t="str">
        <f aca="false">IF('Board Cutting Form'!J236=2,'Board Cutting Form'!G236&amp;"-"&amp;'Board Cutting Form'!H236,"")</f>
        <v/>
      </c>
      <c r="M112" s="86" t="str">
        <f aca="false">IF(E112="","","TRUE")</f>
        <v/>
      </c>
    </row>
    <row r="113" customFormat="false" ht="15" hidden="false" customHeight="false" outlineLevel="0" collapsed="false">
      <c r="A113" s="86" t="str">
        <f aca="false">IF(E113="","","Input Panel")</f>
        <v/>
      </c>
      <c r="B113" s="86" t="str">
        <f aca="false">IF('Board Cutting Form'!B237="","",'Board Cutting Form'!B237)</f>
        <v/>
      </c>
      <c r="C113" s="86" t="str">
        <f aca="false">IF('Board Cutting Form'!D237="","",'Board Cutting Form'!D237)</f>
        <v/>
      </c>
      <c r="D113" s="86" t="str">
        <f aca="false">IF('Board Cutting Form'!E237="","",'Board Cutting Form'!E237)</f>
        <v/>
      </c>
      <c r="E113" s="86" t="str">
        <f aca="false">IF('Board Cutting Form'!F237="","",'Board Cutting Form'!F237)</f>
        <v/>
      </c>
      <c r="F113" s="86" t="str">
        <f aca="false">IF(OR('Board Cutting Form'!N237&gt;0,'Board Cutting Form'!M237&gt;0,'Board Cutting Form'!K237&gt;0),"("&amp;'Board Cutting Form'!N$9&amp;"-0"&amp;'Board Cutting Form'!N237&amp;" "&amp;'Board Cutting Form'!M$9&amp;"-0"&amp;'Board Cutting Form'!M237&amp;" "&amp;'Board Cutting Form'!K$9&amp;"-0"&amp;'Board Cutting Form'!K237&amp;")","")</f>
        <v/>
      </c>
      <c r="G113" s="86" t="str">
        <f aca="false">IF(E113="","","SameAsSheet")</f>
        <v/>
      </c>
      <c r="H113" s="86" t="str">
        <f aca="false">IF('Board Cutting Form'!F237="","",'Board Cutting Form'!C237)</f>
        <v/>
      </c>
      <c r="I113" s="86" t="str">
        <f aca="false">IF('Board Cutting Form'!I237&gt;=1,'Board Cutting Form'!G237&amp;"-"&amp;'Board Cutting Form'!H237,"")</f>
        <v/>
      </c>
      <c r="J113" s="88" t="str">
        <f aca="false">IF('Board Cutting Form'!I237=2,'Board Cutting Form'!G237&amp;"-"&amp;'Board Cutting Form'!H237,"")</f>
        <v/>
      </c>
      <c r="K113" s="88" t="str">
        <f aca="false">IF('Board Cutting Form'!J237&gt;=1,'Board Cutting Form'!G237&amp;"-"&amp;'Board Cutting Form'!H237,"")</f>
        <v/>
      </c>
      <c r="L113" s="88" t="str">
        <f aca="false">IF('Board Cutting Form'!J237=2,'Board Cutting Form'!G237&amp;"-"&amp;'Board Cutting Form'!H237,"")</f>
        <v/>
      </c>
      <c r="M113" s="86" t="str">
        <f aca="false">IF(E113="","","TRUE")</f>
        <v/>
      </c>
    </row>
    <row r="114" customFormat="false" ht="15" hidden="false" customHeight="false" outlineLevel="0" collapsed="false">
      <c r="A114" s="86" t="str">
        <f aca="false">IF(E114="","","Input Panel")</f>
        <v/>
      </c>
      <c r="B114" s="86" t="str">
        <f aca="false">IF('Board Cutting Form'!B238="","",'Board Cutting Form'!B238)</f>
        <v/>
      </c>
      <c r="C114" s="86" t="str">
        <f aca="false">IF('Board Cutting Form'!D238="","",'Board Cutting Form'!D238)</f>
        <v/>
      </c>
      <c r="D114" s="86" t="str">
        <f aca="false">IF('Board Cutting Form'!E238="","",'Board Cutting Form'!E238)</f>
        <v/>
      </c>
      <c r="E114" s="86" t="str">
        <f aca="false">IF('Board Cutting Form'!F238="","",'Board Cutting Form'!F238)</f>
        <v/>
      </c>
      <c r="F114" s="86" t="str">
        <f aca="false">IF(OR('Board Cutting Form'!N238&gt;0,'Board Cutting Form'!M238&gt;0,'Board Cutting Form'!K238&gt;0),"("&amp;'Board Cutting Form'!N$9&amp;"-0"&amp;'Board Cutting Form'!N238&amp;" "&amp;'Board Cutting Form'!M$9&amp;"-0"&amp;'Board Cutting Form'!M238&amp;" "&amp;'Board Cutting Form'!K$9&amp;"-0"&amp;'Board Cutting Form'!K238&amp;")","")</f>
        <v/>
      </c>
      <c r="G114" s="86" t="str">
        <f aca="false">IF(E114="","","SameAsSheet")</f>
        <v/>
      </c>
      <c r="H114" s="86" t="str">
        <f aca="false">IF('Board Cutting Form'!F238="","",'Board Cutting Form'!C238)</f>
        <v/>
      </c>
      <c r="I114" s="86" t="str">
        <f aca="false">IF('Board Cutting Form'!I238&gt;=1,'Board Cutting Form'!G238&amp;"-"&amp;'Board Cutting Form'!H238,"")</f>
        <v/>
      </c>
      <c r="J114" s="88" t="str">
        <f aca="false">IF('Board Cutting Form'!I238=2,'Board Cutting Form'!G238&amp;"-"&amp;'Board Cutting Form'!H238,"")</f>
        <v/>
      </c>
      <c r="K114" s="88" t="str">
        <f aca="false">IF('Board Cutting Form'!J238&gt;=1,'Board Cutting Form'!G238&amp;"-"&amp;'Board Cutting Form'!H238,"")</f>
        <v/>
      </c>
      <c r="L114" s="88" t="str">
        <f aca="false">IF('Board Cutting Form'!J238=2,'Board Cutting Form'!G238&amp;"-"&amp;'Board Cutting Form'!H238,"")</f>
        <v/>
      </c>
      <c r="M114" s="86" t="str">
        <f aca="false">IF(E114="","","TRUE")</f>
        <v/>
      </c>
    </row>
    <row r="115" customFormat="false" ht="15" hidden="false" customHeight="false" outlineLevel="0" collapsed="false">
      <c r="A115" s="86" t="str">
        <f aca="false">IF(E115="","","Input Panel")</f>
        <v/>
      </c>
      <c r="B115" s="86" t="str">
        <f aca="false">IF('Board Cutting Form'!B239="","",'Board Cutting Form'!B239)</f>
        <v/>
      </c>
      <c r="C115" s="86" t="str">
        <f aca="false">IF('Board Cutting Form'!D239="","",'Board Cutting Form'!D239)</f>
        <v/>
      </c>
      <c r="D115" s="86" t="str">
        <f aca="false">IF('Board Cutting Form'!E239="","",'Board Cutting Form'!E239)</f>
        <v/>
      </c>
      <c r="E115" s="86" t="str">
        <f aca="false">IF('Board Cutting Form'!F239="","",'Board Cutting Form'!F239)</f>
        <v/>
      </c>
      <c r="F115" s="86" t="str">
        <f aca="false">IF(OR('Board Cutting Form'!N239&gt;0,'Board Cutting Form'!M239&gt;0,'Board Cutting Form'!K239&gt;0),"("&amp;'Board Cutting Form'!N$9&amp;"-0"&amp;'Board Cutting Form'!N239&amp;" "&amp;'Board Cutting Form'!M$9&amp;"-0"&amp;'Board Cutting Form'!M239&amp;" "&amp;'Board Cutting Form'!K$9&amp;"-0"&amp;'Board Cutting Form'!K239&amp;")","")</f>
        <v/>
      </c>
      <c r="G115" s="86" t="str">
        <f aca="false">IF(E115="","","SameAsSheet")</f>
        <v/>
      </c>
      <c r="H115" s="86" t="str">
        <f aca="false">IF('Board Cutting Form'!F239="","",'Board Cutting Form'!C239)</f>
        <v/>
      </c>
      <c r="I115" s="86" t="str">
        <f aca="false">IF('Board Cutting Form'!I239&gt;=1,'Board Cutting Form'!G239&amp;"-"&amp;'Board Cutting Form'!H239,"")</f>
        <v/>
      </c>
      <c r="J115" s="88" t="str">
        <f aca="false">IF('Board Cutting Form'!I239=2,'Board Cutting Form'!G239&amp;"-"&amp;'Board Cutting Form'!H239,"")</f>
        <v/>
      </c>
      <c r="K115" s="88" t="str">
        <f aca="false">IF('Board Cutting Form'!J239&gt;=1,'Board Cutting Form'!G239&amp;"-"&amp;'Board Cutting Form'!H239,"")</f>
        <v/>
      </c>
      <c r="L115" s="88" t="str">
        <f aca="false">IF('Board Cutting Form'!J239=2,'Board Cutting Form'!G239&amp;"-"&amp;'Board Cutting Form'!H239,"")</f>
        <v/>
      </c>
      <c r="M115" s="86" t="str">
        <f aca="false">IF(E115="","","TRUE")</f>
        <v/>
      </c>
    </row>
    <row r="116" customFormat="false" ht="15" hidden="false" customHeight="false" outlineLevel="0" collapsed="false">
      <c r="A116" s="86" t="str">
        <f aca="false">IF(E116="","","Input Panel")</f>
        <v/>
      </c>
      <c r="B116" s="86" t="str">
        <f aca="false">IF('Board Cutting Form'!B240="","",'Board Cutting Form'!B240)</f>
        <v/>
      </c>
      <c r="C116" s="86" t="str">
        <f aca="false">IF('Board Cutting Form'!D240="","",'Board Cutting Form'!D240)</f>
        <v/>
      </c>
      <c r="D116" s="86" t="str">
        <f aca="false">IF('Board Cutting Form'!E240="","",'Board Cutting Form'!E240)</f>
        <v/>
      </c>
      <c r="E116" s="86" t="str">
        <f aca="false">IF('Board Cutting Form'!F240="","",'Board Cutting Form'!F240)</f>
        <v/>
      </c>
      <c r="F116" s="86" t="str">
        <f aca="false">IF(OR('Board Cutting Form'!N240&gt;0,'Board Cutting Form'!M240&gt;0,'Board Cutting Form'!K240&gt;0),"("&amp;'Board Cutting Form'!N$9&amp;"-0"&amp;'Board Cutting Form'!N240&amp;" "&amp;'Board Cutting Form'!M$9&amp;"-0"&amp;'Board Cutting Form'!M240&amp;" "&amp;'Board Cutting Form'!K$9&amp;"-0"&amp;'Board Cutting Form'!K240&amp;")","")</f>
        <v/>
      </c>
      <c r="G116" s="86" t="str">
        <f aca="false">IF(E116="","","SameAsSheet")</f>
        <v/>
      </c>
      <c r="H116" s="86" t="str">
        <f aca="false">IF('Board Cutting Form'!F240="","",'Board Cutting Form'!C240)</f>
        <v/>
      </c>
      <c r="I116" s="86" t="str">
        <f aca="false">IF('Board Cutting Form'!I240&gt;=1,'Board Cutting Form'!G240&amp;"-"&amp;'Board Cutting Form'!H240,"")</f>
        <v/>
      </c>
      <c r="J116" s="88" t="str">
        <f aca="false">IF('Board Cutting Form'!I240=2,'Board Cutting Form'!G240&amp;"-"&amp;'Board Cutting Form'!H240,"")</f>
        <v/>
      </c>
      <c r="K116" s="88" t="str">
        <f aca="false">IF('Board Cutting Form'!J240&gt;=1,'Board Cutting Form'!G240&amp;"-"&amp;'Board Cutting Form'!H240,"")</f>
        <v/>
      </c>
      <c r="L116" s="88" t="str">
        <f aca="false">IF('Board Cutting Form'!J240=2,'Board Cutting Form'!G240&amp;"-"&amp;'Board Cutting Form'!H240,"")</f>
        <v/>
      </c>
      <c r="M116" s="86" t="str">
        <f aca="false">IF(E116="","","TRUE")</f>
        <v/>
      </c>
    </row>
    <row r="117" customFormat="false" ht="15" hidden="false" customHeight="false" outlineLevel="0" collapsed="false">
      <c r="A117" s="86" t="str">
        <f aca="false">IF(E117="","","Input Panel")</f>
        <v/>
      </c>
      <c r="B117" s="86" t="str">
        <f aca="false">IF('Board Cutting Form'!B241="","",'Board Cutting Form'!B241)</f>
        <v/>
      </c>
      <c r="C117" s="86" t="str">
        <f aca="false">IF('Board Cutting Form'!D241="","",'Board Cutting Form'!D241)</f>
        <v/>
      </c>
      <c r="D117" s="86" t="str">
        <f aca="false">IF('Board Cutting Form'!E241="","",'Board Cutting Form'!E241)</f>
        <v/>
      </c>
      <c r="E117" s="86" t="str">
        <f aca="false">IF('Board Cutting Form'!F241="","",'Board Cutting Form'!F241)</f>
        <v/>
      </c>
      <c r="F117" s="86" t="str">
        <f aca="false">IF(OR('Board Cutting Form'!N241&gt;0,'Board Cutting Form'!M241&gt;0,'Board Cutting Form'!K241&gt;0),"("&amp;'Board Cutting Form'!N$9&amp;"-0"&amp;'Board Cutting Form'!N241&amp;" "&amp;'Board Cutting Form'!M$9&amp;"-0"&amp;'Board Cutting Form'!M241&amp;" "&amp;'Board Cutting Form'!K$9&amp;"-0"&amp;'Board Cutting Form'!K241&amp;")","")</f>
        <v/>
      </c>
      <c r="G117" s="86" t="str">
        <f aca="false">IF(E117="","","SameAsSheet")</f>
        <v/>
      </c>
      <c r="H117" s="86" t="str">
        <f aca="false">IF('Board Cutting Form'!F241="","",'Board Cutting Form'!C241)</f>
        <v/>
      </c>
      <c r="I117" s="86" t="str">
        <f aca="false">IF('Board Cutting Form'!I241&gt;=1,'Board Cutting Form'!G241&amp;"-"&amp;'Board Cutting Form'!H241,"")</f>
        <v/>
      </c>
      <c r="J117" s="88" t="str">
        <f aca="false">IF('Board Cutting Form'!I241=2,'Board Cutting Form'!G241&amp;"-"&amp;'Board Cutting Form'!H241,"")</f>
        <v/>
      </c>
      <c r="K117" s="88" t="str">
        <f aca="false">IF('Board Cutting Form'!J241&gt;=1,'Board Cutting Form'!G241&amp;"-"&amp;'Board Cutting Form'!H241,"")</f>
        <v/>
      </c>
      <c r="L117" s="88" t="str">
        <f aca="false">IF('Board Cutting Form'!J241=2,'Board Cutting Form'!G241&amp;"-"&amp;'Board Cutting Form'!H241,"")</f>
        <v/>
      </c>
      <c r="M117" s="86" t="str">
        <f aca="false">IF(E117="","","TRUE")</f>
        <v/>
      </c>
    </row>
    <row r="118" customFormat="false" ht="15" hidden="false" customHeight="false" outlineLevel="0" collapsed="false">
      <c r="A118" s="86" t="str">
        <f aca="false">IF(E118="","","Input Panel")</f>
        <v/>
      </c>
      <c r="B118" s="86" t="str">
        <f aca="false">IF('Board Cutting Form'!B242="","",'Board Cutting Form'!B242)</f>
        <v/>
      </c>
      <c r="C118" s="86" t="str">
        <f aca="false">IF('Board Cutting Form'!D242="","",'Board Cutting Form'!D242)</f>
        <v/>
      </c>
      <c r="D118" s="86" t="str">
        <f aca="false">IF('Board Cutting Form'!E242="","",'Board Cutting Form'!E242)</f>
        <v/>
      </c>
      <c r="E118" s="86" t="str">
        <f aca="false">IF('Board Cutting Form'!F242="","",'Board Cutting Form'!F242)</f>
        <v/>
      </c>
      <c r="F118" s="86" t="str">
        <f aca="false">IF(OR('Board Cutting Form'!N242&gt;0,'Board Cutting Form'!M242&gt;0,'Board Cutting Form'!K242&gt;0),"("&amp;'Board Cutting Form'!N$9&amp;"-0"&amp;'Board Cutting Form'!N242&amp;" "&amp;'Board Cutting Form'!M$9&amp;"-0"&amp;'Board Cutting Form'!M242&amp;" "&amp;'Board Cutting Form'!K$9&amp;"-0"&amp;'Board Cutting Form'!K242&amp;")","")</f>
        <v/>
      </c>
      <c r="G118" s="86" t="str">
        <f aca="false">IF(E118="","","SameAsSheet")</f>
        <v/>
      </c>
      <c r="H118" s="86" t="str">
        <f aca="false">IF('Board Cutting Form'!F242="","",'Board Cutting Form'!C242)</f>
        <v/>
      </c>
      <c r="I118" s="86" t="str">
        <f aca="false">IF('Board Cutting Form'!I242&gt;=1,'Board Cutting Form'!G242&amp;"-"&amp;'Board Cutting Form'!H242,"")</f>
        <v/>
      </c>
      <c r="J118" s="88" t="str">
        <f aca="false">IF('Board Cutting Form'!I242=2,'Board Cutting Form'!G242&amp;"-"&amp;'Board Cutting Form'!H242,"")</f>
        <v/>
      </c>
      <c r="K118" s="88" t="str">
        <f aca="false">IF('Board Cutting Form'!J242&gt;=1,'Board Cutting Form'!G242&amp;"-"&amp;'Board Cutting Form'!H242,"")</f>
        <v/>
      </c>
      <c r="L118" s="88" t="str">
        <f aca="false">IF('Board Cutting Form'!J242=2,'Board Cutting Form'!G242&amp;"-"&amp;'Board Cutting Form'!H242,"")</f>
        <v/>
      </c>
      <c r="M118" s="86" t="str">
        <f aca="false">IF(E118="","","TRUE")</f>
        <v/>
      </c>
    </row>
    <row r="119" customFormat="false" ht="15" hidden="false" customHeight="false" outlineLevel="0" collapsed="false">
      <c r="A119" s="86" t="str">
        <f aca="false">IF(E119="","","Input Panel")</f>
        <v/>
      </c>
      <c r="B119" s="86" t="str">
        <f aca="false">IF('Board Cutting Form'!B243="","",'Board Cutting Form'!B243)</f>
        <v/>
      </c>
      <c r="C119" s="86" t="str">
        <f aca="false">IF('Board Cutting Form'!D243="","",'Board Cutting Form'!D243)</f>
        <v/>
      </c>
      <c r="D119" s="86" t="str">
        <f aca="false">IF('Board Cutting Form'!E243="","",'Board Cutting Form'!E243)</f>
        <v/>
      </c>
      <c r="E119" s="86" t="str">
        <f aca="false">IF('Board Cutting Form'!F243="","",'Board Cutting Form'!F243)</f>
        <v/>
      </c>
      <c r="F119" s="86" t="str">
        <f aca="false">IF(OR('Board Cutting Form'!N243&gt;0,'Board Cutting Form'!M243&gt;0,'Board Cutting Form'!K243&gt;0),"("&amp;'Board Cutting Form'!N$9&amp;"-0"&amp;'Board Cutting Form'!N243&amp;" "&amp;'Board Cutting Form'!M$9&amp;"-0"&amp;'Board Cutting Form'!M243&amp;" "&amp;'Board Cutting Form'!K$9&amp;"-0"&amp;'Board Cutting Form'!K243&amp;")","")</f>
        <v/>
      </c>
      <c r="G119" s="86" t="str">
        <f aca="false">IF(E119="","","SameAsSheet")</f>
        <v/>
      </c>
      <c r="H119" s="86" t="str">
        <f aca="false">IF('Board Cutting Form'!F243="","",'Board Cutting Form'!C243)</f>
        <v/>
      </c>
      <c r="I119" s="86" t="str">
        <f aca="false">IF('Board Cutting Form'!I243&gt;=1,'Board Cutting Form'!G243&amp;"-"&amp;'Board Cutting Form'!H243,"")</f>
        <v/>
      </c>
      <c r="J119" s="88" t="str">
        <f aca="false">IF('Board Cutting Form'!I243=2,'Board Cutting Form'!G243&amp;"-"&amp;'Board Cutting Form'!H243,"")</f>
        <v/>
      </c>
      <c r="K119" s="88" t="str">
        <f aca="false">IF('Board Cutting Form'!J243&gt;=1,'Board Cutting Form'!G243&amp;"-"&amp;'Board Cutting Form'!H243,"")</f>
        <v/>
      </c>
      <c r="L119" s="88" t="str">
        <f aca="false">IF('Board Cutting Form'!J243=2,'Board Cutting Form'!G243&amp;"-"&amp;'Board Cutting Form'!H243,"")</f>
        <v/>
      </c>
      <c r="M119" s="86" t="str">
        <f aca="false">IF(E119="","","TRUE")</f>
        <v/>
      </c>
    </row>
    <row r="120" customFormat="false" ht="15" hidden="false" customHeight="false" outlineLevel="0" collapsed="false">
      <c r="A120" s="86" t="str">
        <f aca="false">IF(E120="","","Input Panel")</f>
        <v/>
      </c>
      <c r="B120" s="86" t="str">
        <f aca="false">IF('Board Cutting Form'!B244="","",'Board Cutting Form'!B244)</f>
        <v/>
      </c>
      <c r="C120" s="86" t="str">
        <f aca="false">IF('Board Cutting Form'!D244="","",'Board Cutting Form'!D244)</f>
        <v/>
      </c>
      <c r="D120" s="86" t="str">
        <f aca="false">IF('Board Cutting Form'!E244="","",'Board Cutting Form'!E244)</f>
        <v/>
      </c>
      <c r="E120" s="86" t="str">
        <f aca="false">IF('Board Cutting Form'!F244="","",'Board Cutting Form'!F244)</f>
        <v/>
      </c>
      <c r="F120" s="86" t="str">
        <f aca="false">IF(OR('Board Cutting Form'!N244&gt;0,'Board Cutting Form'!M244&gt;0,'Board Cutting Form'!K244&gt;0),"("&amp;'Board Cutting Form'!N$9&amp;"-0"&amp;'Board Cutting Form'!N244&amp;" "&amp;'Board Cutting Form'!M$9&amp;"-0"&amp;'Board Cutting Form'!M244&amp;" "&amp;'Board Cutting Form'!K$9&amp;"-0"&amp;'Board Cutting Form'!K244&amp;")","")</f>
        <v/>
      </c>
      <c r="G120" s="86" t="str">
        <f aca="false">IF(E120="","","SameAsSheet")</f>
        <v/>
      </c>
      <c r="H120" s="86" t="str">
        <f aca="false">IF('Board Cutting Form'!F244="","",'Board Cutting Form'!C244)</f>
        <v/>
      </c>
      <c r="I120" s="86" t="str">
        <f aca="false">IF('Board Cutting Form'!I244&gt;=1,'Board Cutting Form'!G244&amp;"-"&amp;'Board Cutting Form'!H244,"")</f>
        <v/>
      </c>
      <c r="J120" s="88" t="str">
        <f aca="false">IF('Board Cutting Form'!I244=2,'Board Cutting Form'!G244&amp;"-"&amp;'Board Cutting Form'!H244,"")</f>
        <v/>
      </c>
      <c r="K120" s="88" t="str">
        <f aca="false">IF('Board Cutting Form'!J244&gt;=1,'Board Cutting Form'!G244&amp;"-"&amp;'Board Cutting Form'!H244,"")</f>
        <v/>
      </c>
      <c r="L120" s="88" t="str">
        <f aca="false">IF('Board Cutting Form'!J244=2,'Board Cutting Form'!G244&amp;"-"&amp;'Board Cutting Form'!H244,"")</f>
        <v/>
      </c>
      <c r="M120" s="86" t="str">
        <f aca="false">IF(E120="","","TRUE")</f>
        <v/>
      </c>
    </row>
    <row r="121" customFormat="false" ht="15" hidden="false" customHeight="false" outlineLevel="0" collapsed="false">
      <c r="A121" s="86" t="str">
        <f aca="false">IF(E121="","","Input Panel")</f>
        <v/>
      </c>
      <c r="B121" s="86" t="str">
        <f aca="false">IF('Board Cutting Form'!B245="","",'Board Cutting Form'!B245)</f>
        <v/>
      </c>
      <c r="C121" s="86" t="str">
        <f aca="false">IF('Board Cutting Form'!D245="","",'Board Cutting Form'!D245)</f>
        <v/>
      </c>
      <c r="D121" s="86" t="str">
        <f aca="false">IF('Board Cutting Form'!E245="","",'Board Cutting Form'!E245)</f>
        <v/>
      </c>
      <c r="E121" s="86" t="str">
        <f aca="false">IF('Board Cutting Form'!F245="","",'Board Cutting Form'!F245)</f>
        <v/>
      </c>
      <c r="F121" s="86" t="str">
        <f aca="false">IF(OR('Board Cutting Form'!N245&gt;0,'Board Cutting Form'!M245&gt;0,'Board Cutting Form'!K245&gt;0),"("&amp;'Board Cutting Form'!N$9&amp;"-0"&amp;'Board Cutting Form'!N245&amp;" "&amp;'Board Cutting Form'!M$9&amp;"-0"&amp;'Board Cutting Form'!M245&amp;" "&amp;'Board Cutting Form'!K$9&amp;"-0"&amp;'Board Cutting Form'!K245&amp;")","")</f>
        <v/>
      </c>
      <c r="G121" s="86" t="str">
        <f aca="false">IF(E121="","","SameAsSheet")</f>
        <v/>
      </c>
      <c r="H121" s="86" t="str">
        <f aca="false">IF('Board Cutting Form'!F245="","",'Board Cutting Form'!C245)</f>
        <v/>
      </c>
      <c r="I121" s="86" t="str">
        <f aca="false">IF('Board Cutting Form'!I245&gt;=1,'Board Cutting Form'!G245&amp;"-"&amp;'Board Cutting Form'!H245,"")</f>
        <v/>
      </c>
      <c r="J121" s="88" t="str">
        <f aca="false">IF('Board Cutting Form'!I245=2,'Board Cutting Form'!G245&amp;"-"&amp;'Board Cutting Form'!H245,"")</f>
        <v/>
      </c>
      <c r="K121" s="88" t="str">
        <f aca="false">IF('Board Cutting Form'!J245&gt;=1,'Board Cutting Form'!G245&amp;"-"&amp;'Board Cutting Form'!H245,"")</f>
        <v/>
      </c>
      <c r="L121" s="88" t="str">
        <f aca="false">IF('Board Cutting Form'!J245=2,'Board Cutting Form'!G245&amp;"-"&amp;'Board Cutting Form'!H245,"")</f>
        <v/>
      </c>
      <c r="M121" s="86" t="str">
        <f aca="false">IF(E121="","","TRUE")</f>
        <v/>
      </c>
    </row>
    <row r="122" customFormat="false" ht="15" hidden="false" customHeight="false" outlineLevel="0" collapsed="false">
      <c r="A122" s="86" t="str">
        <f aca="false">IF(E122="","","Input Panel")</f>
        <v/>
      </c>
      <c r="B122" s="86" t="str">
        <f aca="false">IF('Board Cutting Form'!B246="","",'Board Cutting Form'!B246)</f>
        <v/>
      </c>
      <c r="C122" s="86" t="str">
        <f aca="false">IF('Board Cutting Form'!D246="","",'Board Cutting Form'!D246)</f>
        <v/>
      </c>
      <c r="D122" s="86" t="str">
        <f aca="false">IF('Board Cutting Form'!E246="","",'Board Cutting Form'!E246)</f>
        <v/>
      </c>
      <c r="E122" s="86" t="str">
        <f aca="false">IF('Board Cutting Form'!F246="","",'Board Cutting Form'!F246)</f>
        <v/>
      </c>
      <c r="F122" s="86" t="str">
        <f aca="false">IF(OR('Board Cutting Form'!N246&gt;0,'Board Cutting Form'!M246&gt;0,'Board Cutting Form'!K246&gt;0),"("&amp;'Board Cutting Form'!N$9&amp;"-0"&amp;'Board Cutting Form'!N246&amp;" "&amp;'Board Cutting Form'!M$9&amp;"-0"&amp;'Board Cutting Form'!M246&amp;" "&amp;'Board Cutting Form'!K$9&amp;"-0"&amp;'Board Cutting Form'!K246&amp;")","")</f>
        <v/>
      </c>
      <c r="G122" s="86" t="str">
        <f aca="false">IF(E122="","","SameAsSheet")</f>
        <v/>
      </c>
      <c r="H122" s="86" t="str">
        <f aca="false">IF('Board Cutting Form'!F246="","",'Board Cutting Form'!C246)</f>
        <v/>
      </c>
      <c r="I122" s="86" t="str">
        <f aca="false">IF('Board Cutting Form'!I246&gt;=1,'Board Cutting Form'!G246&amp;"-"&amp;'Board Cutting Form'!H246,"")</f>
        <v/>
      </c>
      <c r="J122" s="88" t="str">
        <f aca="false">IF('Board Cutting Form'!I246=2,'Board Cutting Form'!G246&amp;"-"&amp;'Board Cutting Form'!H246,"")</f>
        <v/>
      </c>
      <c r="K122" s="88" t="str">
        <f aca="false">IF('Board Cutting Form'!J246&gt;=1,'Board Cutting Form'!G246&amp;"-"&amp;'Board Cutting Form'!H246,"")</f>
        <v/>
      </c>
      <c r="L122" s="88" t="str">
        <f aca="false">IF('Board Cutting Form'!J246=2,'Board Cutting Form'!G246&amp;"-"&amp;'Board Cutting Form'!H246,"")</f>
        <v/>
      </c>
      <c r="M122" s="86" t="str">
        <f aca="false">IF(E122="","","TRUE")</f>
        <v/>
      </c>
    </row>
    <row r="123" customFormat="false" ht="15" hidden="false" customHeight="false" outlineLevel="0" collapsed="false">
      <c r="A123" s="86" t="str">
        <f aca="false">IF(E123="","","Input Panel")</f>
        <v/>
      </c>
      <c r="B123" s="86" t="str">
        <f aca="false">IF('Board Cutting Form'!B247="","",'Board Cutting Form'!B247)</f>
        <v/>
      </c>
      <c r="C123" s="86" t="str">
        <f aca="false">IF('Board Cutting Form'!D247="","",'Board Cutting Form'!D247)</f>
        <v/>
      </c>
      <c r="D123" s="86" t="str">
        <f aca="false">IF('Board Cutting Form'!E247="","",'Board Cutting Form'!E247)</f>
        <v/>
      </c>
      <c r="E123" s="86" t="str">
        <f aca="false">IF('Board Cutting Form'!F247="","",'Board Cutting Form'!F247)</f>
        <v/>
      </c>
      <c r="F123" s="86" t="str">
        <f aca="false">IF(OR('Board Cutting Form'!N247&gt;0,'Board Cutting Form'!M247&gt;0,'Board Cutting Form'!K247&gt;0),"("&amp;'Board Cutting Form'!N$9&amp;"-0"&amp;'Board Cutting Form'!N247&amp;" "&amp;'Board Cutting Form'!M$9&amp;"-0"&amp;'Board Cutting Form'!M247&amp;" "&amp;'Board Cutting Form'!K$9&amp;"-0"&amp;'Board Cutting Form'!K247&amp;")","")</f>
        <v/>
      </c>
      <c r="G123" s="86" t="str">
        <f aca="false">IF(E123="","","SameAsSheet")</f>
        <v/>
      </c>
      <c r="H123" s="86" t="str">
        <f aca="false">IF('Board Cutting Form'!F247="","",'Board Cutting Form'!C247)</f>
        <v/>
      </c>
      <c r="I123" s="86" t="str">
        <f aca="false">IF('Board Cutting Form'!I247&gt;=1,'Board Cutting Form'!G247&amp;"-"&amp;'Board Cutting Form'!H247,"")</f>
        <v/>
      </c>
      <c r="J123" s="88" t="str">
        <f aca="false">IF('Board Cutting Form'!I247=2,'Board Cutting Form'!G247&amp;"-"&amp;'Board Cutting Form'!H247,"")</f>
        <v/>
      </c>
      <c r="K123" s="88" t="str">
        <f aca="false">IF('Board Cutting Form'!J247&gt;=1,'Board Cutting Form'!G247&amp;"-"&amp;'Board Cutting Form'!H247,"")</f>
        <v/>
      </c>
      <c r="L123" s="88" t="str">
        <f aca="false">IF('Board Cutting Form'!J247=2,'Board Cutting Form'!G247&amp;"-"&amp;'Board Cutting Form'!H247,"")</f>
        <v/>
      </c>
      <c r="M123" s="86" t="str">
        <f aca="false">IF(E123="","","TRUE")</f>
        <v/>
      </c>
    </row>
    <row r="124" customFormat="false" ht="15" hidden="false" customHeight="false" outlineLevel="0" collapsed="false">
      <c r="A124" s="86" t="str">
        <f aca="false">IF(E124="","","Input Panel")</f>
        <v/>
      </c>
      <c r="B124" s="86" t="str">
        <f aca="false">IF('Board Cutting Form'!B248="","",'Board Cutting Form'!B248)</f>
        <v/>
      </c>
      <c r="C124" s="86" t="str">
        <f aca="false">IF('Board Cutting Form'!D248="","",'Board Cutting Form'!D248)</f>
        <v/>
      </c>
      <c r="D124" s="86" t="str">
        <f aca="false">IF('Board Cutting Form'!E248="","",'Board Cutting Form'!E248)</f>
        <v/>
      </c>
      <c r="E124" s="86" t="str">
        <f aca="false">IF('Board Cutting Form'!F248="","",'Board Cutting Form'!F248)</f>
        <v/>
      </c>
      <c r="F124" s="86" t="str">
        <f aca="false">IF(OR('Board Cutting Form'!N248&gt;0,'Board Cutting Form'!M248&gt;0,'Board Cutting Form'!K248&gt;0),"("&amp;'Board Cutting Form'!N$9&amp;"-0"&amp;'Board Cutting Form'!N248&amp;" "&amp;'Board Cutting Form'!M$9&amp;"-0"&amp;'Board Cutting Form'!M248&amp;" "&amp;'Board Cutting Form'!K$9&amp;"-0"&amp;'Board Cutting Form'!K248&amp;")","")</f>
        <v/>
      </c>
      <c r="G124" s="86" t="str">
        <f aca="false">IF(E124="","","SameAsSheet")</f>
        <v/>
      </c>
      <c r="H124" s="86" t="str">
        <f aca="false">IF('Board Cutting Form'!F248="","",'Board Cutting Form'!C248)</f>
        <v/>
      </c>
      <c r="I124" s="86" t="str">
        <f aca="false">IF('Board Cutting Form'!I248&gt;=1,'Board Cutting Form'!G248&amp;"-"&amp;'Board Cutting Form'!H248,"")</f>
        <v/>
      </c>
      <c r="J124" s="88" t="str">
        <f aca="false">IF('Board Cutting Form'!I248=2,'Board Cutting Form'!G248&amp;"-"&amp;'Board Cutting Form'!H248,"")</f>
        <v/>
      </c>
      <c r="K124" s="88" t="str">
        <f aca="false">IF('Board Cutting Form'!J248&gt;=1,'Board Cutting Form'!G248&amp;"-"&amp;'Board Cutting Form'!H248,"")</f>
        <v/>
      </c>
      <c r="L124" s="88" t="str">
        <f aca="false">IF('Board Cutting Form'!J248=2,'Board Cutting Form'!G248&amp;"-"&amp;'Board Cutting Form'!H248,"")</f>
        <v/>
      </c>
      <c r="M124" s="86" t="str">
        <f aca="false">IF(E124="","","TRUE")</f>
        <v/>
      </c>
    </row>
    <row r="125" customFormat="false" ht="15" hidden="false" customHeight="false" outlineLevel="0" collapsed="false">
      <c r="A125" s="86" t="str">
        <f aca="false">IF(E125="","","Input Panel")</f>
        <v/>
      </c>
      <c r="B125" s="86" t="str">
        <f aca="false">IF('Board Cutting Form'!B249="","",'Board Cutting Form'!B249)</f>
        <v/>
      </c>
      <c r="C125" s="86" t="str">
        <f aca="false">IF('Board Cutting Form'!D249="","",'Board Cutting Form'!D249)</f>
        <v/>
      </c>
      <c r="D125" s="86" t="str">
        <f aca="false">IF('Board Cutting Form'!E249="","",'Board Cutting Form'!E249)</f>
        <v/>
      </c>
      <c r="E125" s="86" t="str">
        <f aca="false">IF('Board Cutting Form'!F249="","",'Board Cutting Form'!F249)</f>
        <v/>
      </c>
      <c r="F125" s="86" t="str">
        <f aca="false">IF(OR('Board Cutting Form'!N249&gt;0,'Board Cutting Form'!M249&gt;0,'Board Cutting Form'!K249&gt;0),"("&amp;'Board Cutting Form'!N$9&amp;"-0"&amp;'Board Cutting Form'!N249&amp;" "&amp;'Board Cutting Form'!M$9&amp;"-0"&amp;'Board Cutting Form'!M249&amp;" "&amp;'Board Cutting Form'!K$9&amp;"-0"&amp;'Board Cutting Form'!K249&amp;")","")</f>
        <v/>
      </c>
      <c r="G125" s="86" t="str">
        <f aca="false">IF(E125="","","SameAsSheet")</f>
        <v/>
      </c>
      <c r="H125" s="86" t="str">
        <f aca="false">IF('Board Cutting Form'!F249="","",'Board Cutting Form'!C249)</f>
        <v/>
      </c>
      <c r="I125" s="86" t="str">
        <f aca="false">IF('Board Cutting Form'!I249&gt;=1,'Board Cutting Form'!G249&amp;"-"&amp;'Board Cutting Form'!H249,"")</f>
        <v/>
      </c>
      <c r="J125" s="88" t="str">
        <f aca="false">IF('Board Cutting Form'!I249=2,'Board Cutting Form'!G249&amp;"-"&amp;'Board Cutting Form'!H249,"")</f>
        <v/>
      </c>
      <c r="K125" s="88" t="str">
        <f aca="false">IF('Board Cutting Form'!J249&gt;=1,'Board Cutting Form'!G249&amp;"-"&amp;'Board Cutting Form'!H249,"")</f>
        <v/>
      </c>
      <c r="L125" s="88" t="str">
        <f aca="false">IF('Board Cutting Form'!J249=2,'Board Cutting Form'!G249&amp;"-"&amp;'Board Cutting Form'!H249,"")</f>
        <v/>
      </c>
      <c r="M125" s="86" t="str">
        <f aca="false">IF(E125="","","TRUE")</f>
        <v/>
      </c>
    </row>
    <row r="126" customFormat="false" ht="15" hidden="false" customHeight="false" outlineLevel="0" collapsed="false">
      <c r="A126" s="86" t="str">
        <f aca="false">IF(E126="","","Input Panel")</f>
        <v/>
      </c>
      <c r="B126" s="86" t="str">
        <f aca="false">IF('Board Cutting Form'!B250="","",'Board Cutting Form'!B250)</f>
        <v/>
      </c>
      <c r="C126" s="86" t="str">
        <f aca="false">IF('Board Cutting Form'!D250="","",'Board Cutting Form'!D250)</f>
        <v/>
      </c>
      <c r="D126" s="86" t="str">
        <f aca="false">IF('Board Cutting Form'!E250="","",'Board Cutting Form'!E250)</f>
        <v/>
      </c>
      <c r="E126" s="86" t="str">
        <f aca="false">IF('Board Cutting Form'!F250="","",'Board Cutting Form'!F250)</f>
        <v/>
      </c>
      <c r="F126" s="86" t="str">
        <f aca="false">IF(OR('Board Cutting Form'!N250&gt;0,'Board Cutting Form'!M250&gt;0,'Board Cutting Form'!K250&gt;0),"("&amp;'Board Cutting Form'!N$9&amp;"-0"&amp;'Board Cutting Form'!N250&amp;" "&amp;'Board Cutting Form'!M$9&amp;"-0"&amp;'Board Cutting Form'!M250&amp;" "&amp;'Board Cutting Form'!K$9&amp;"-0"&amp;'Board Cutting Form'!K250&amp;")","")</f>
        <v/>
      </c>
      <c r="G126" s="86" t="str">
        <f aca="false">IF(E126="","","SameAsSheet")</f>
        <v/>
      </c>
      <c r="H126" s="86" t="str">
        <f aca="false">IF('Board Cutting Form'!F250="","",'Board Cutting Form'!C250)</f>
        <v/>
      </c>
      <c r="I126" s="86" t="str">
        <f aca="false">IF('Board Cutting Form'!I250&gt;=1,'Board Cutting Form'!G250&amp;"-"&amp;'Board Cutting Form'!H250,"")</f>
        <v/>
      </c>
      <c r="J126" s="88" t="str">
        <f aca="false">IF('Board Cutting Form'!I250=2,'Board Cutting Form'!G250&amp;"-"&amp;'Board Cutting Form'!H250,"")</f>
        <v/>
      </c>
      <c r="K126" s="88" t="str">
        <f aca="false">IF('Board Cutting Form'!J250&gt;=1,'Board Cutting Form'!G250&amp;"-"&amp;'Board Cutting Form'!H250,"")</f>
        <v/>
      </c>
      <c r="L126" s="88" t="str">
        <f aca="false">IF('Board Cutting Form'!J250=2,'Board Cutting Form'!G250&amp;"-"&amp;'Board Cutting Form'!H250,"")</f>
        <v/>
      </c>
      <c r="M126" s="86" t="str">
        <f aca="false">IF(E126="","","TRUE")</f>
        <v/>
      </c>
    </row>
    <row r="127" customFormat="false" ht="15" hidden="false" customHeight="false" outlineLevel="0" collapsed="false">
      <c r="A127" s="86" t="str">
        <f aca="false">IF(E127="","","Input Panel")</f>
        <v/>
      </c>
      <c r="B127" s="86" t="str">
        <f aca="false">IF('Board Cutting Form'!B251="","",'Board Cutting Form'!B251)</f>
        <v/>
      </c>
      <c r="C127" s="86" t="str">
        <f aca="false">IF('Board Cutting Form'!D251="","",'Board Cutting Form'!D251)</f>
        <v/>
      </c>
      <c r="D127" s="86" t="str">
        <f aca="false">IF('Board Cutting Form'!E251="","",'Board Cutting Form'!E251)</f>
        <v/>
      </c>
      <c r="E127" s="86" t="str">
        <f aca="false">IF('Board Cutting Form'!F251="","",'Board Cutting Form'!F251)</f>
        <v/>
      </c>
      <c r="F127" s="86" t="str">
        <f aca="false">IF(OR('Board Cutting Form'!N251&gt;0,'Board Cutting Form'!M251&gt;0,'Board Cutting Form'!K251&gt;0),"("&amp;'Board Cutting Form'!N$9&amp;"-0"&amp;'Board Cutting Form'!N251&amp;" "&amp;'Board Cutting Form'!M$9&amp;"-0"&amp;'Board Cutting Form'!M251&amp;" "&amp;'Board Cutting Form'!K$9&amp;"-0"&amp;'Board Cutting Form'!K251&amp;")","")</f>
        <v/>
      </c>
      <c r="G127" s="86" t="str">
        <f aca="false">IF(E127="","","SameAsSheet")</f>
        <v/>
      </c>
      <c r="H127" s="86" t="str">
        <f aca="false">IF('Board Cutting Form'!F251="","",'Board Cutting Form'!C251)</f>
        <v/>
      </c>
      <c r="I127" s="86" t="str">
        <f aca="false">IF('Board Cutting Form'!I251&gt;=1,'Board Cutting Form'!G251&amp;"-"&amp;'Board Cutting Form'!H251,"")</f>
        <v/>
      </c>
      <c r="J127" s="88" t="str">
        <f aca="false">IF('Board Cutting Form'!I251=2,'Board Cutting Form'!G251&amp;"-"&amp;'Board Cutting Form'!H251,"")</f>
        <v/>
      </c>
      <c r="K127" s="88" t="str">
        <f aca="false">IF('Board Cutting Form'!J251&gt;=1,'Board Cutting Form'!G251&amp;"-"&amp;'Board Cutting Form'!H251,"")</f>
        <v/>
      </c>
      <c r="L127" s="88" t="str">
        <f aca="false">IF('Board Cutting Form'!J251=2,'Board Cutting Form'!G251&amp;"-"&amp;'Board Cutting Form'!H251,"")</f>
        <v/>
      </c>
      <c r="M127" s="86" t="str">
        <f aca="false">IF(E127="","","TRUE")</f>
        <v/>
      </c>
    </row>
    <row r="128" customFormat="false" ht="15" hidden="false" customHeight="false" outlineLevel="0" collapsed="false">
      <c r="A128" s="86" t="str">
        <f aca="false">IF(E128="","","Input Panel")</f>
        <v/>
      </c>
      <c r="B128" s="86" t="str">
        <f aca="false">IF('Board Cutting Form'!B252="","",'Board Cutting Form'!B252)</f>
        <v/>
      </c>
      <c r="C128" s="86" t="str">
        <f aca="false">IF('Board Cutting Form'!D252="","",'Board Cutting Form'!D252)</f>
        <v/>
      </c>
      <c r="D128" s="86" t="str">
        <f aca="false">IF('Board Cutting Form'!E252="","",'Board Cutting Form'!E252)</f>
        <v/>
      </c>
      <c r="E128" s="86" t="str">
        <f aca="false">IF('Board Cutting Form'!F252="","",'Board Cutting Form'!F252)</f>
        <v/>
      </c>
      <c r="F128" s="86" t="str">
        <f aca="false">IF(OR('Board Cutting Form'!N252&gt;0,'Board Cutting Form'!M252&gt;0,'Board Cutting Form'!K252&gt;0),"("&amp;'Board Cutting Form'!N$9&amp;"-0"&amp;'Board Cutting Form'!N252&amp;" "&amp;'Board Cutting Form'!M$9&amp;"-0"&amp;'Board Cutting Form'!M252&amp;" "&amp;'Board Cutting Form'!K$9&amp;"-0"&amp;'Board Cutting Form'!K252&amp;")","")</f>
        <v/>
      </c>
      <c r="G128" s="86" t="str">
        <f aca="false">IF(E128="","","SameAsSheet")</f>
        <v/>
      </c>
      <c r="H128" s="86" t="str">
        <f aca="false">IF('Board Cutting Form'!F252="","",'Board Cutting Form'!C252)</f>
        <v/>
      </c>
      <c r="I128" s="86" t="str">
        <f aca="false">IF('Board Cutting Form'!I252&gt;=1,'Board Cutting Form'!G252&amp;"-"&amp;'Board Cutting Form'!H252,"")</f>
        <v/>
      </c>
      <c r="J128" s="88" t="str">
        <f aca="false">IF('Board Cutting Form'!I252=2,'Board Cutting Form'!G252&amp;"-"&amp;'Board Cutting Form'!H252,"")</f>
        <v/>
      </c>
      <c r="K128" s="88" t="str">
        <f aca="false">IF('Board Cutting Form'!J252&gt;=1,'Board Cutting Form'!G252&amp;"-"&amp;'Board Cutting Form'!H252,"")</f>
        <v/>
      </c>
      <c r="L128" s="88" t="str">
        <f aca="false">IF('Board Cutting Form'!J252=2,'Board Cutting Form'!G252&amp;"-"&amp;'Board Cutting Form'!H252,"")</f>
        <v/>
      </c>
      <c r="M128" s="86" t="str">
        <f aca="false">IF(E128="","","TRUE")</f>
        <v/>
      </c>
    </row>
    <row r="129" customFormat="false" ht="15" hidden="false" customHeight="false" outlineLevel="0" collapsed="false">
      <c r="A129" s="86" t="str">
        <f aca="false">IF(E129="","","Input Panel")</f>
        <v/>
      </c>
      <c r="B129" s="86" t="str">
        <f aca="false">IF('Board Cutting Form'!B253="","",'Board Cutting Form'!B253)</f>
        <v/>
      </c>
      <c r="C129" s="86" t="str">
        <f aca="false">IF('Board Cutting Form'!D253="","",'Board Cutting Form'!D253)</f>
        <v/>
      </c>
      <c r="D129" s="86" t="str">
        <f aca="false">IF('Board Cutting Form'!E253="","",'Board Cutting Form'!E253)</f>
        <v/>
      </c>
      <c r="E129" s="86" t="str">
        <f aca="false">IF('Board Cutting Form'!F253="","",'Board Cutting Form'!F253)</f>
        <v/>
      </c>
      <c r="F129" s="86" t="str">
        <f aca="false">IF(OR('Board Cutting Form'!N253&gt;0,'Board Cutting Form'!M253&gt;0,'Board Cutting Form'!K253&gt;0),"("&amp;'Board Cutting Form'!N$9&amp;"-0"&amp;'Board Cutting Form'!N253&amp;" "&amp;'Board Cutting Form'!M$9&amp;"-0"&amp;'Board Cutting Form'!M253&amp;" "&amp;'Board Cutting Form'!K$9&amp;"-0"&amp;'Board Cutting Form'!K253&amp;")","")</f>
        <v/>
      </c>
      <c r="G129" s="86" t="str">
        <f aca="false">IF(E129="","","SameAsSheet")</f>
        <v/>
      </c>
      <c r="H129" s="86" t="str">
        <f aca="false">IF('Board Cutting Form'!F253="","",'Board Cutting Form'!C253)</f>
        <v/>
      </c>
      <c r="I129" s="86" t="str">
        <f aca="false">IF('Board Cutting Form'!I253&gt;=1,'Board Cutting Form'!G253&amp;"-"&amp;'Board Cutting Form'!H253,"")</f>
        <v/>
      </c>
      <c r="J129" s="88" t="str">
        <f aca="false">IF('Board Cutting Form'!I253=2,'Board Cutting Form'!G253&amp;"-"&amp;'Board Cutting Form'!H253,"")</f>
        <v/>
      </c>
      <c r="K129" s="88" t="str">
        <f aca="false">IF('Board Cutting Form'!J253&gt;=1,'Board Cutting Form'!G253&amp;"-"&amp;'Board Cutting Form'!H253,"")</f>
        <v/>
      </c>
      <c r="L129" s="88" t="str">
        <f aca="false">IF('Board Cutting Form'!J253=2,'Board Cutting Form'!G253&amp;"-"&amp;'Board Cutting Form'!H253,"")</f>
        <v/>
      </c>
      <c r="M129" s="86" t="str">
        <f aca="false">IF(E129="","","TRUE")</f>
        <v/>
      </c>
    </row>
    <row r="130" customFormat="false" ht="15" hidden="false" customHeight="false" outlineLevel="0" collapsed="false">
      <c r="A130" s="86" t="str">
        <f aca="false">IF(E130="","","Input Panel")</f>
        <v/>
      </c>
      <c r="B130" s="86" t="str">
        <f aca="false">IF('Board Cutting Form'!B254="","",'Board Cutting Form'!B254)</f>
        <v/>
      </c>
      <c r="C130" s="86" t="str">
        <f aca="false">IF('Board Cutting Form'!D254="","",'Board Cutting Form'!D254)</f>
        <v/>
      </c>
      <c r="D130" s="86" t="str">
        <f aca="false">IF('Board Cutting Form'!E254="","",'Board Cutting Form'!E254)</f>
        <v/>
      </c>
      <c r="E130" s="86" t="str">
        <f aca="false">IF('Board Cutting Form'!F254="","",'Board Cutting Form'!F254)</f>
        <v/>
      </c>
      <c r="F130" s="86" t="str">
        <f aca="false">IF(OR('Board Cutting Form'!N254&gt;0,'Board Cutting Form'!M254&gt;0,'Board Cutting Form'!K254&gt;0),"("&amp;'Board Cutting Form'!N$9&amp;"-0"&amp;'Board Cutting Form'!N254&amp;" "&amp;'Board Cutting Form'!M$9&amp;"-0"&amp;'Board Cutting Form'!M254&amp;" "&amp;'Board Cutting Form'!K$9&amp;"-0"&amp;'Board Cutting Form'!K254&amp;")","")</f>
        <v/>
      </c>
      <c r="G130" s="86" t="str">
        <f aca="false">IF(E130="","","SameAsSheet")</f>
        <v/>
      </c>
      <c r="H130" s="86" t="str">
        <f aca="false">IF('Board Cutting Form'!F254="","",'Board Cutting Form'!C254)</f>
        <v/>
      </c>
      <c r="I130" s="86" t="str">
        <f aca="false">IF('Board Cutting Form'!I254&gt;=1,'Board Cutting Form'!G254&amp;"-"&amp;'Board Cutting Form'!H254,"")</f>
        <v/>
      </c>
      <c r="J130" s="88" t="str">
        <f aca="false">IF('Board Cutting Form'!I254=2,'Board Cutting Form'!G254&amp;"-"&amp;'Board Cutting Form'!H254,"")</f>
        <v/>
      </c>
      <c r="K130" s="88" t="str">
        <f aca="false">IF('Board Cutting Form'!J254&gt;=1,'Board Cutting Form'!G254&amp;"-"&amp;'Board Cutting Form'!H254,"")</f>
        <v/>
      </c>
      <c r="L130" s="88" t="str">
        <f aca="false">IF('Board Cutting Form'!J254=2,'Board Cutting Form'!G254&amp;"-"&amp;'Board Cutting Form'!H254,"")</f>
        <v/>
      </c>
      <c r="M130" s="86" t="str">
        <f aca="false">IF(E130="","","TRUE")</f>
        <v/>
      </c>
    </row>
    <row r="131" customFormat="false" ht="15" hidden="false" customHeight="false" outlineLevel="0" collapsed="false">
      <c r="A131" s="86" t="str">
        <f aca="false">IF(E131="","","Input Panel")</f>
        <v/>
      </c>
      <c r="B131" s="86" t="str">
        <f aca="false">IF('Board Cutting Form'!B255="","",'Board Cutting Form'!B255)</f>
        <v/>
      </c>
      <c r="C131" s="86" t="str">
        <f aca="false">IF('Board Cutting Form'!D255="","",'Board Cutting Form'!D255)</f>
        <v/>
      </c>
      <c r="D131" s="86" t="str">
        <f aca="false">IF('Board Cutting Form'!E255="","",'Board Cutting Form'!E255)</f>
        <v/>
      </c>
      <c r="E131" s="86" t="str">
        <f aca="false">IF('Board Cutting Form'!F255="","",'Board Cutting Form'!F255)</f>
        <v/>
      </c>
      <c r="F131" s="86" t="str">
        <f aca="false">IF(OR('Board Cutting Form'!N255&gt;0,'Board Cutting Form'!M255&gt;0,'Board Cutting Form'!K255&gt;0),"("&amp;'Board Cutting Form'!N$9&amp;"-0"&amp;'Board Cutting Form'!N255&amp;" "&amp;'Board Cutting Form'!M$9&amp;"-0"&amp;'Board Cutting Form'!M255&amp;" "&amp;'Board Cutting Form'!K$9&amp;"-0"&amp;'Board Cutting Form'!K255&amp;")","")</f>
        <v/>
      </c>
      <c r="G131" s="86" t="str">
        <f aca="false">IF(E131="","","SameAsSheet")</f>
        <v/>
      </c>
      <c r="H131" s="86" t="str">
        <f aca="false">IF('Board Cutting Form'!F255="","",'Board Cutting Form'!C255)</f>
        <v/>
      </c>
      <c r="I131" s="86" t="str">
        <f aca="false">IF('Board Cutting Form'!I255&gt;=1,'Board Cutting Form'!G255&amp;"-"&amp;'Board Cutting Form'!H255,"")</f>
        <v/>
      </c>
      <c r="J131" s="88" t="str">
        <f aca="false">IF('Board Cutting Form'!I255=2,'Board Cutting Form'!G255&amp;"-"&amp;'Board Cutting Form'!H255,"")</f>
        <v/>
      </c>
      <c r="K131" s="88" t="str">
        <f aca="false">IF('Board Cutting Form'!J255&gt;=1,'Board Cutting Form'!G255&amp;"-"&amp;'Board Cutting Form'!H255,"")</f>
        <v/>
      </c>
      <c r="L131" s="88" t="str">
        <f aca="false">IF('Board Cutting Form'!J255=2,'Board Cutting Form'!G255&amp;"-"&amp;'Board Cutting Form'!H255,"")</f>
        <v/>
      </c>
      <c r="M131" s="86" t="str">
        <f aca="false">IF(E131="","","TRUE")</f>
        <v/>
      </c>
    </row>
    <row r="132" customFormat="false" ht="15" hidden="false" customHeight="false" outlineLevel="0" collapsed="false">
      <c r="A132" s="86" t="str">
        <f aca="false">IF(E132="","","Input Panel")</f>
        <v/>
      </c>
      <c r="B132" s="86" t="str">
        <f aca="false">IF('Board Cutting Form'!B256="","",'Board Cutting Form'!B256)</f>
        <v/>
      </c>
      <c r="C132" s="86" t="str">
        <f aca="false">IF('Board Cutting Form'!D256="","",'Board Cutting Form'!D256)</f>
        <v/>
      </c>
      <c r="D132" s="86" t="str">
        <f aca="false">IF('Board Cutting Form'!E256="","",'Board Cutting Form'!E256)</f>
        <v/>
      </c>
      <c r="E132" s="86" t="str">
        <f aca="false">IF('Board Cutting Form'!F256="","",'Board Cutting Form'!F256)</f>
        <v/>
      </c>
      <c r="F132" s="86" t="str">
        <f aca="false">IF(OR('Board Cutting Form'!N256&gt;0,'Board Cutting Form'!M256&gt;0,'Board Cutting Form'!K256&gt;0),"("&amp;'Board Cutting Form'!N$9&amp;"-0"&amp;'Board Cutting Form'!N256&amp;" "&amp;'Board Cutting Form'!M$9&amp;"-0"&amp;'Board Cutting Form'!M256&amp;" "&amp;'Board Cutting Form'!K$9&amp;"-0"&amp;'Board Cutting Form'!K256&amp;")","")</f>
        <v/>
      </c>
      <c r="G132" s="86" t="str">
        <f aca="false">IF(E132="","","SameAsSheet")</f>
        <v/>
      </c>
      <c r="H132" s="86" t="str">
        <f aca="false">IF('Board Cutting Form'!F256="","",'Board Cutting Form'!C256)</f>
        <v/>
      </c>
      <c r="I132" s="86" t="str">
        <f aca="false">IF('Board Cutting Form'!I256&gt;=1,'Board Cutting Form'!G256&amp;"-"&amp;'Board Cutting Form'!H256,"")</f>
        <v/>
      </c>
      <c r="J132" s="88" t="str">
        <f aca="false">IF('Board Cutting Form'!I256=2,'Board Cutting Form'!G256&amp;"-"&amp;'Board Cutting Form'!H256,"")</f>
        <v/>
      </c>
      <c r="K132" s="88" t="str">
        <f aca="false">IF('Board Cutting Form'!J256&gt;=1,'Board Cutting Form'!G256&amp;"-"&amp;'Board Cutting Form'!H256,"")</f>
        <v/>
      </c>
      <c r="L132" s="88" t="str">
        <f aca="false">IF('Board Cutting Form'!J256=2,'Board Cutting Form'!G256&amp;"-"&amp;'Board Cutting Form'!H256,"")</f>
        <v/>
      </c>
      <c r="M132" s="86" t="str">
        <f aca="false">IF(E132="","","TRUE")</f>
        <v/>
      </c>
    </row>
    <row r="133" customFormat="false" ht="15" hidden="false" customHeight="false" outlineLevel="0" collapsed="false">
      <c r="A133" s="86" t="str">
        <f aca="false">IF(E133="","","Input Panel")</f>
        <v/>
      </c>
      <c r="B133" s="86" t="str">
        <f aca="false">IF('Board Cutting Form'!B257="","",'Board Cutting Form'!B257)</f>
        <v/>
      </c>
      <c r="C133" s="86" t="str">
        <f aca="false">IF('Board Cutting Form'!D257="","",'Board Cutting Form'!D257)</f>
        <v/>
      </c>
      <c r="D133" s="86" t="str">
        <f aca="false">IF('Board Cutting Form'!E257="","",'Board Cutting Form'!E257)</f>
        <v/>
      </c>
      <c r="E133" s="86" t="str">
        <f aca="false">IF('Board Cutting Form'!F257="","",'Board Cutting Form'!F257)</f>
        <v/>
      </c>
      <c r="F133" s="86" t="str">
        <f aca="false">IF(OR('Board Cutting Form'!N257&gt;0,'Board Cutting Form'!M257&gt;0,'Board Cutting Form'!K257&gt;0),"("&amp;'Board Cutting Form'!N$9&amp;"-0"&amp;'Board Cutting Form'!N257&amp;" "&amp;'Board Cutting Form'!M$9&amp;"-0"&amp;'Board Cutting Form'!M257&amp;" "&amp;'Board Cutting Form'!K$9&amp;"-0"&amp;'Board Cutting Form'!K257&amp;")","")</f>
        <v/>
      </c>
      <c r="G133" s="86" t="str">
        <f aca="false">IF(E133="","","SameAsSheet")</f>
        <v/>
      </c>
      <c r="H133" s="86" t="str">
        <f aca="false">IF('Board Cutting Form'!F257="","",'Board Cutting Form'!C257)</f>
        <v/>
      </c>
      <c r="I133" s="86" t="str">
        <f aca="false">IF('Board Cutting Form'!I257&gt;=1,'Board Cutting Form'!G257&amp;"-"&amp;'Board Cutting Form'!H257,"")</f>
        <v/>
      </c>
      <c r="J133" s="88" t="str">
        <f aca="false">IF('Board Cutting Form'!I257=2,'Board Cutting Form'!G257&amp;"-"&amp;'Board Cutting Form'!H257,"")</f>
        <v/>
      </c>
      <c r="K133" s="88" t="str">
        <f aca="false">IF('Board Cutting Form'!J257&gt;=1,'Board Cutting Form'!G257&amp;"-"&amp;'Board Cutting Form'!H257,"")</f>
        <v/>
      </c>
      <c r="L133" s="88" t="str">
        <f aca="false">IF('Board Cutting Form'!J257=2,'Board Cutting Form'!G257&amp;"-"&amp;'Board Cutting Form'!H257,"")</f>
        <v/>
      </c>
      <c r="M133" s="86" t="str">
        <f aca="false">IF(E133="","","TRUE")</f>
        <v/>
      </c>
    </row>
    <row r="134" customFormat="false" ht="15" hidden="false" customHeight="false" outlineLevel="0" collapsed="false">
      <c r="A134" s="86" t="str">
        <f aca="false">IF(E134="","","Input Panel")</f>
        <v/>
      </c>
      <c r="B134" s="86" t="str">
        <f aca="false">IF('Board Cutting Form'!B258="","",'Board Cutting Form'!B258)</f>
        <v/>
      </c>
      <c r="C134" s="86" t="str">
        <f aca="false">IF('Board Cutting Form'!D258="","",'Board Cutting Form'!D258)</f>
        <v/>
      </c>
      <c r="D134" s="86" t="str">
        <f aca="false">IF('Board Cutting Form'!E258="","",'Board Cutting Form'!E258)</f>
        <v/>
      </c>
      <c r="E134" s="86" t="str">
        <f aca="false">IF('Board Cutting Form'!F258="","",'Board Cutting Form'!F258)</f>
        <v/>
      </c>
      <c r="F134" s="86" t="str">
        <f aca="false">IF(OR('Board Cutting Form'!N258&gt;0,'Board Cutting Form'!M258&gt;0,'Board Cutting Form'!K258&gt;0),"("&amp;'Board Cutting Form'!N$9&amp;"-0"&amp;'Board Cutting Form'!N258&amp;" "&amp;'Board Cutting Form'!M$9&amp;"-0"&amp;'Board Cutting Form'!M258&amp;" "&amp;'Board Cutting Form'!K$9&amp;"-0"&amp;'Board Cutting Form'!K258&amp;")","")</f>
        <v/>
      </c>
      <c r="G134" s="86" t="str">
        <f aca="false">IF(E134="","","SameAsSheet")</f>
        <v/>
      </c>
      <c r="H134" s="86" t="str">
        <f aca="false">IF('Board Cutting Form'!F258="","",'Board Cutting Form'!C258)</f>
        <v/>
      </c>
      <c r="I134" s="86" t="str">
        <f aca="false">IF('Board Cutting Form'!I258&gt;=1,'Board Cutting Form'!G258&amp;"-"&amp;'Board Cutting Form'!H258,"")</f>
        <v/>
      </c>
      <c r="J134" s="88" t="str">
        <f aca="false">IF('Board Cutting Form'!I258=2,'Board Cutting Form'!G258&amp;"-"&amp;'Board Cutting Form'!H258,"")</f>
        <v/>
      </c>
      <c r="K134" s="88" t="str">
        <f aca="false">IF('Board Cutting Form'!J258&gt;=1,'Board Cutting Form'!G258&amp;"-"&amp;'Board Cutting Form'!H258,"")</f>
        <v/>
      </c>
      <c r="L134" s="88" t="str">
        <f aca="false">IF('Board Cutting Form'!J258=2,'Board Cutting Form'!G258&amp;"-"&amp;'Board Cutting Form'!H258,"")</f>
        <v/>
      </c>
      <c r="M134" s="86" t="str">
        <f aca="false">IF(E134="","","TRUE")</f>
        <v/>
      </c>
    </row>
    <row r="135" customFormat="false" ht="15" hidden="false" customHeight="false" outlineLevel="0" collapsed="false">
      <c r="A135" s="86" t="str">
        <f aca="false">IF(E135="","","Input Panel")</f>
        <v/>
      </c>
      <c r="B135" s="86" t="str">
        <f aca="false">IF('Board Cutting Form'!B259="","",'Board Cutting Form'!B259)</f>
        <v/>
      </c>
      <c r="C135" s="86" t="str">
        <f aca="false">IF('Board Cutting Form'!D259="","",'Board Cutting Form'!D259)</f>
        <v/>
      </c>
      <c r="D135" s="86" t="str">
        <f aca="false">IF('Board Cutting Form'!E259="","",'Board Cutting Form'!E259)</f>
        <v/>
      </c>
      <c r="E135" s="86" t="str">
        <f aca="false">IF('Board Cutting Form'!F259="","",'Board Cutting Form'!F259)</f>
        <v/>
      </c>
      <c r="F135" s="86" t="str">
        <f aca="false">IF(OR('Board Cutting Form'!N259&gt;0,'Board Cutting Form'!M259&gt;0,'Board Cutting Form'!K259&gt;0),"("&amp;'Board Cutting Form'!N$9&amp;"-0"&amp;'Board Cutting Form'!N259&amp;" "&amp;'Board Cutting Form'!M$9&amp;"-0"&amp;'Board Cutting Form'!M259&amp;" "&amp;'Board Cutting Form'!K$9&amp;"-0"&amp;'Board Cutting Form'!K259&amp;")","")</f>
        <v/>
      </c>
      <c r="G135" s="86" t="str">
        <f aca="false">IF(E135="","","SameAsSheet")</f>
        <v/>
      </c>
      <c r="H135" s="86" t="str">
        <f aca="false">IF('Board Cutting Form'!F259="","",'Board Cutting Form'!C259)</f>
        <v/>
      </c>
      <c r="I135" s="86" t="str">
        <f aca="false">IF('Board Cutting Form'!I259&gt;=1,'Board Cutting Form'!G259&amp;"-"&amp;'Board Cutting Form'!H259,"")</f>
        <v/>
      </c>
      <c r="J135" s="88" t="str">
        <f aca="false">IF('Board Cutting Form'!I259=2,'Board Cutting Form'!G259&amp;"-"&amp;'Board Cutting Form'!H259,"")</f>
        <v/>
      </c>
      <c r="K135" s="88" t="str">
        <f aca="false">IF('Board Cutting Form'!J259&gt;=1,'Board Cutting Form'!G259&amp;"-"&amp;'Board Cutting Form'!H259,"")</f>
        <v/>
      </c>
      <c r="L135" s="88" t="str">
        <f aca="false">IF('Board Cutting Form'!J259=2,'Board Cutting Form'!G259&amp;"-"&amp;'Board Cutting Form'!H259,"")</f>
        <v/>
      </c>
      <c r="M135" s="86" t="str">
        <f aca="false">IF(E135="","","TRUE")</f>
        <v/>
      </c>
    </row>
    <row r="136" customFormat="false" ht="15" hidden="false" customHeight="false" outlineLevel="0" collapsed="false">
      <c r="A136" s="86" t="str">
        <f aca="false">IF(E136="","","Input Panel")</f>
        <v/>
      </c>
      <c r="B136" s="86" t="str">
        <f aca="false">IF('Board Cutting Form'!B260="","",'Board Cutting Form'!B260)</f>
        <v/>
      </c>
      <c r="C136" s="86" t="str">
        <f aca="false">IF('Board Cutting Form'!D260="","",'Board Cutting Form'!D260)</f>
        <v/>
      </c>
      <c r="D136" s="86" t="str">
        <f aca="false">IF('Board Cutting Form'!E260="","",'Board Cutting Form'!E260)</f>
        <v/>
      </c>
      <c r="E136" s="86" t="str">
        <f aca="false">IF('Board Cutting Form'!F260="","",'Board Cutting Form'!F260)</f>
        <v/>
      </c>
      <c r="F136" s="86" t="str">
        <f aca="false">IF(OR('Board Cutting Form'!N260&gt;0,'Board Cutting Form'!M260&gt;0,'Board Cutting Form'!K260&gt;0),"("&amp;'Board Cutting Form'!N$9&amp;"-0"&amp;'Board Cutting Form'!N260&amp;" "&amp;'Board Cutting Form'!M$9&amp;"-0"&amp;'Board Cutting Form'!M260&amp;" "&amp;'Board Cutting Form'!K$9&amp;"-0"&amp;'Board Cutting Form'!K260&amp;")","")</f>
        <v/>
      </c>
      <c r="G136" s="86" t="str">
        <f aca="false">IF(E136="","","SameAsSheet")</f>
        <v/>
      </c>
      <c r="H136" s="86" t="str">
        <f aca="false">IF('Board Cutting Form'!F260="","",'Board Cutting Form'!C260)</f>
        <v/>
      </c>
      <c r="I136" s="86" t="str">
        <f aca="false">IF('Board Cutting Form'!I260&gt;=1,'Board Cutting Form'!G260&amp;"-"&amp;'Board Cutting Form'!H260,"")</f>
        <v/>
      </c>
      <c r="J136" s="88" t="str">
        <f aca="false">IF('Board Cutting Form'!I260=2,'Board Cutting Form'!G260&amp;"-"&amp;'Board Cutting Form'!H260,"")</f>
        <v/>
      </c>
      <c r="K136" s="88" t="str">
        <f aca="false">IF('Board Cutting Form'!J260&gt;=1,'Board Cutting Form'!G260&amp;"-"&amp;'Board Cutting Form'!H260,"")</f>
        <v/>
      </c>
      <c r="L136" s="88" t="str">
        <f aca="false">IF('Board Cutting Form'!J260=2,'Board Cutting Form'!G260&amp;"-"&amp;'Board Cutting Form'!H260,"")</f>
        <v/>
      </c>
      <c r="M136" s="86" t="str">
        <f aca="false">IF(E136="","","TRUE")</f>
        <v/>
      </c>
    </row>
    <row r="137" customFormat="false" ht="15" hidden="false" customHeight="false" outlineLevel="0" collapsed="false">
      <c r="A137" s="86" t="str">
        <f aca="false">IF(E137="","","Input Panel")</f>
        <v/>
      </c>
      <c r="B137" s="86" t="str">
        <f aca="false">IF('Board Cutting Form'!B261="","",'Board Cutting Form'!B261)</f>
        <v/>
      </c>
      <c r="C137" s="86" t="str">
        <f aca="false">IF('Board Cutting Form'!D261="","",'Board Cutting Form'!D261)</f>
        <v/>
      </c>
      <c r="D137" s="86" t="str">
        <f aca="false">IF('Board Cutting Form'!E261="","",'Board Cutting Form'!E261)</f>
        <v/>
      </c>
      <c r="E137" s="86" t="str">
        <f aca="false">IF('Board Cutting Form'!F261="","",'Board Cutting Form'!F261)</f>
        <v/>
      </c>
      <c r="F137" s="86" t="str">
        <f aca="false">IF(OR('Board Cutting Form'!N261&gt;0,'Board Cutting Form'!M261&gt;0,'Board Cutting Form'!K261&gt;0),"("&amp;'Board Cutting Form'!N$9&amp;"-0"&amp;'Board Cutting Form'!N261&amp;" "&amp;'Board Cutting Form'!M$9&amp;"-0"&amp;'Board Cutting Form'!M261&amp;" "&amp;'Board Cutting Form'!K$9&amp;"-0"&amp;'Board Cutting Form'!K261&amp;")","")</f>
        <v/>
      </c>
      <c r="G137" s="86" t="str">
        <f aca="false">IF(E137="","","SameAsSheet")</f>
        <v/>
      </c>
      <c r="H137" s="86" t="str">
        <f aca="false">IF('Board Cutting Form'!F261="","",'Board Cutting Form'!C261)</f>
        <v/>
      </c>
      <c r="I137" s="86" t="str">
        <f aca="false">IF('Board Cutting Form'!I261&gt;=1,'Board Cutting Form'!G261&amp;"-"&amp;'Board Cutting Form'!H261,"")</f>
        <v/>
      </c>
      <c r="J137" s="88" t="str">
        <f aca="false">IF('Board Cutting Form'!I261=2,'Board Cutting Form'!G261&amp;"-"&amp;'Board Cutting Form'!H261,"")</f>
        <v/>
      </c>
      <c r="K137" s="88" t="str">
        <f aca="false">IF('Board Cutting Form'!J261&gt;=1,'Board Cutting Form'!G261&amp;"-"&amp;'Board Cutting Form'!H261,"")</f>
        <v/>
      </c>
      <c r="L137" s="88" t="str">
        <f aca="false">IF('Board Cutting Form'!J261=2,'Board Cutting Form'!G261&amp;"-"&amp;'Board Cutting Form'!H261,"")</f>
        <v/>
      </c>
      <c r="M137" s="86" t="str">
        <f aca="false">IF(E137="","","TRUE")</f>
        <v/>
      </c>
    </row>
    <row r="138" customFormat="false" ht="15" hidden="false" customHeight="false" outlineLevel="0" collapsed="false">
      <c r="A138" s="86" t="str">
        <f aca="false">IF(E138="","","Input Panel")</f>
        <v/>
      </c>
      <c r="B138" s="86" t="str">
        <f aca="false">IF('Board Cutting Form'!B262="","",'Board Cutting Form'!B262)</f>
        <v/>
      </c>
      <c r="C138" s="86" t="str">
        <f aca="false">IF('Board Cutting Form'!D262="","",'Board Cutting Form'!D262)</f>
        <v/>
      </c>
      <c r="D138" s="86" t="str">
        <f aca="false">IF('Board Cutting Form'!E262="","",'Board Cutting Form'!E262)</f>
        <v/>
      </c>
      <c r="E138" s="86" t="str">
        <f aca="false">IF('Board Cutting Form'!F262="","",'Board Cutting Form'!F262)</f>
        <v/>
      </c>
      <c r="F138" s="86" t="str">
        <f aca="false">IF(OR('Board Cutting Form'!N262&gt;0,'Board Cutting Form'!M262&gt;0,'Board Cutting Form'!K262&gt;0),"("&amp;'Board Cutting Form'!N$9&amp;"-0"&amp;'Board Cutting Form'!N262&amp;" "&amp;'Board Cutting Form'!M$9&amp;"-0"&amp;'Board Cutting Form'!M262&amp;" "&amp;'Board Cutting Form'!K$9&amp;"-0"&amp;'Board Cutting Form'!K262&amp;")","")</f>
        <v/>
      </c>
      <c r="G138" s="86" t="str">
        <f aca="false">IF(E138="","","SameAsSheet")</f>
        <v/>
      </c>
      <c r="H138" s="86" t="str">
        <f aca="false">IF('Board Cutting Form'!F262="","",'Board Cutting Form'!C262)</f>
        <v/>
      </c>
      <c r="I138" s="86" t="str">
        <f aca="false">IF('Board Cutting Form'!I262&gt;=1,'Board Cutting Form'!G262&amp;"-"&amp;'Board Cutting Form'!H262,"")</f>
        <v/>
      </c>
      <c r="J138" s="88" t="str">
        <f aca="false">IF('Board Cutting Form'!I262=2,'Board Cutting Form'!G262&amp;"-"&amp;'Board Cutting Form'!H262,"")</f>
        <v/>
      </c>
      <c r="K138" s="88" t="str">
        <f aca="false">IF('Board Cutting Form'!J262&gt;=1,'Board Cutting Form'!G262&amp;"-"&amp;'Board Cutting Form'!H262,"")</f>
        <v/>
      </c>
      <c r="L138" s="88" t="str">
        <f aca="false">IF('Board Cutting Form'!J262=2,'Board Cutting Form'!G262&amp;"-"&amp;'Board Cutting Form'!H262,"")</f>
        <v/>
      </c>
      <c r="M138" s="86" t="str">
        <f aca="false">IF(E138="","","TRUE")</f>
        <v/>
      </c>
    </row>
    <row r="139" customFormat="false" ht="15" hidden="false" customHeight="false" outlineLevel="0" collapsed="false">
      <c r="A139" s="86" t="str">
        <f aca="false">IF(E139="","","Input Panel")</f>
        <v/>
      </c>
      <c r="B139" s="86" t="str">
        <f aca="false">IF('Board Cutting Form'!B263="","",'Board Cutting Form'!B263)</f>
        <v/>
      </c>
      <c r="C139" s="86" t="str">
        <f aca="false">IF('Board Cutting Form'!D263="","",'Board Cutting Form'!D263)</f>
        <v/>
      </c>
      <c r="D139" s="86" t="str">
        <f aca="false">IF('Board Cutting Form'!E263="","",'Board Cutting Form'!E263)</f>
        <v/>
      </c>
      <c r="E139" s="86" t="str">
        <f aca="false">IF('Board Cutting Form'!F263="","",'Board Cutting Form'!F263)</f>
        <v/>
      </c>
      <c r="F139" s="86" t="str">
        <f aca="false">IF(OR('Board Cutting Form'!N263&gt;0,'Board Cutting Form'!M263&gt;0,'Board Cutting Form'!K263&gt;0),"("&amp;'Board Cutting Form'!N$9&amp;"-0"&amp;'Board Cutting Form'!N263&amp;" "&amp;'Board Cutting Form'!M$9&amp;"-0"&amp;'Board Cutting Form'!M263&amp;" "&amp;'Board Cutting Form'!K$9&amp;"-0"&amp;'Board Cutting Form'!K263&amp;")","")</f>
        <v/>
      </c>
      <c r="G139" s="86" t="str">
        <f aca="false">IF(E139="","","SameAsSheet")</f>
        <v/>
      </c>
      <c r="H139" s="86" t="str">
        <f aca="false">IF('Board Cutting Form'!F263="","",'Board Cutting Form'!C263)</f>
        <v/>
      </c>
      <c r="I139" s="86" t="str">
        <f aca="false">IF('Board Cutting Form'!I263&gt;=1,'Board Cutting Form'!G263&amp;"-"&amp;'Board Cutting Form'!H263,"")</f>
        <v/>
      </c>
      <c r="J139" s="88" t="str">
        <f aca="false">IF('Board Cutting Form'!I263=2,'Board Cutting Form'!G263&amp;"-"&amp;'Board Cutting Form'!H263,"")</f>
        <v/>
      </c>
      <c r="K139" s="88" t="str">
        <f aca="false">IF('Board Cutting Form'!J263&gt;=1,'Board Cutting Form'!G263&amp;"-"&amp;'Board Cutting Form'!H263,"")</f>
        <v/>
      </c>
      <c r="L139" s="88" t="str">
        <f aca="false">IF('Board Cutting Form'!J263=2,'Board Cutting Form'!G263&amp;"-"&amp;'Board Cutting Form'!H263,"")</f>
        <v/>
      </c>
      <c r="M139" s="86" t="str">
        <f aca="false">IF(E139="","","TRUE")</f>
        <v/>
      </c>
    </row>
    <row r="140" customFormat="false" ht="15" hidden="false" customHeight="false" outlineLevel="0" collapsed="false">
      <c r="A140" s="86" t="str">
        <f aca="false">IF(E140="","","Input Panel")</f>
        <v/>
      </c>
      <c r="B140" s="86" t="str">
        <f aca="false">IF('Board Cutting Form'!B264="","",'Board Cutting Form'!B264)</f>
        <v/>
      </c>
      <c r="C140" s="86" t="str">
        <f aca="false">IF('Board Cutting Form'!D264="","",'Board Cutting Form'!D264)</f>
        <v/>
      </c>
      <c r="D140" s="86" t="str">
        <f aca="false">IF('Board Cutting Form'!E264="","",'Board Cutting Form'!E264)</f>
        <v/>
      </c>
      <c r="E140" s="86" t="str">
        <f aca="false">IF('Board Cutting Form'!F264="","",'Board Cutting Form'!F264)</f>
        <v/>
      </c>
      <c r="F140" s="86" t="str">
        <f aca="false">IF(OR('Board Cutting Form'!N264&gt;0,'Board Cutting Form'!M264&gt;0,'Board Cutting Form'!K264&gt;0),"("&amp;'Board Cutting Form'!N$9&amp;"-0"&amp;'Board Cutting Form'!N264&amp;" "&amp;'Board Cutting Form'!M$9&amp;"-0"&amp;'Board Cutting Form'!M264&amp;" "&amp;'Board Cutting Form'!K$9&amp;"-0"&amp;'Board Cutting Form'!K264&amp;")","")</f>
        <v/>
      </c>
      <c r="G140" s="86" t="str">
        <f aca="false">IF(E140="","","SameAsSheet")</f>
        <v/>
      </c>
      <c r="H140" s="86" t="str">
        <f aca="false">IF('Board Cutting Form'!F264="","",'Board Cutting Form'!C264)</f>
        <v/>
      </c>
      <c r="I140" s="86" t="str">
        <f aca="false">IF('Board Cutting Form'!I264&gt;=1,'Board Cutting Form'!G264&amp;"-"&amp;'Board Cutting Form'!H264,"")</f>
        <v/>
      </c>
      <c r="J140" s="88" t="str">
        <f aca="false">IF('Board Cutting Form'!I264=2,'Board Cutting Form'!G264&amp;"-"&amp;'Board Cutting Form'!H264,"")</f>
        <v/>
      </c>
      <c r="K140" s="88" t="str">
        <f aca="false">IF('Board Cutting Form'!J264&gt;=1,'Board Cutting Form'!G264&amp;"-"&amp;'Board Cutting Form'!H264,"")</f>
        <v/>
      </c>
      <c r="L140" s="88" t="str">
        <f aca="false">IF('Board Cutting Form'!J264=2,'Board Cutting Form'!G264&amp;"-"&amp;'Board Cutting Form'!H264,"")</f>
        <v/>
      </c>
      <c r="M140" s="86" t="str">
        <f aca="false">IF(E140="","","TRUE")</f>
        <v/>
      </c>
    </row>
    <row r="141" customFormat="false" ht="15" hidden="false" customHeight="false" outlineLevel="0" collapsed="false">
      <c r="A141" s="86" t="str">
        <f aca="false">IF(E141="","","Input Panel")</f>
        <v/>
      </c>
      <c r="B141" s="86" t="str">
        <f aca="false">IF('Board Cutting Form'!B265="","",'Board Cutting Form'!B265)</f>
        <v/>
      </c>
      <c r="C141" s="86" t="str">
        <f aca="false">IF('Board Cutting Form'!D265="","",'Board Cutting Form'!D265)</f>
        <v/>
      </c>
      <c r="D141" s="86" t="str">
        <f aca="false">IF('Board Cutting Form'!E265="","",'Board Cutting Form'!E265)</f>
        <v/>
      </c>
      <c r="E141" s="86" t="str">
        <f aca="false">IF('Board Cutting Form'!F265="","",'Board Cutting Form'!F265)</f>
        <v/>
      </c>
      <c r="F141" s="86" t="str">
        <f aca="false">IF(OR('Board Cutting Form'!N265&gt;0,'Board Cutting Form'!M265&gt;0,'Board Cutting Form'!K265&gt;0),"("&amp;'Board Cutting Form'!N$9&amp;"-0"&amp;'Board Cutting Form'!N265&amp;" "&amp;'Board Cutting Form'!M$9&amp;"-0"&amp;'Board Cutting Form'!M265&amp;" "&amp;'Board Cutting Form'!K$9&amp;"-0"&amp;'Board Cutting Form'!K265&amp;")","")</f>
        <v/>
      </c>
      <c r="G141" s="86" t="str">
        <f aca="false">IF(E141="","","SameAsSheet")</f>
        <v/>
      </c>
      <c r="H141" s="86" t="str">
        <f aca="false">IF('Board Cutting Form'!F265="","",'Board Cutting Form'!C265)</f>
        <v/>
      </c>
      <c r="I141" s="86" t="str">
        <f aca="false">IF('Board Cutting Form'!I265&gt;=1,'Board Cutting Form'!G265&amp;"-"&amp;'Board Cutting Form'!H265,"")</f>
        <v/>
      </c>
      <c r="J141" s="88" t="str">
        <f aca="false">IF('Board Cutting Form'!I265=2,'Board Cutting Form'!G265&amp;"-"&amp;'Board Cutting Form'!H265,"")</f>
        <v/>
      </c>
      <c r="K141" s="88" t="str">
        <f aca="false">IF('Board Cutting Form'!J265&gt;=1,'Board Cutting Form'!G265&amp;"-"&amp;'Board Cutting Form'!H265,"")</f>
        <v/>
      </c>
      <c r="L141" s="88" t="str">
        <f aca="false">IF('Board Cutting Form'!J265=2,'Board Cutting Form'!G265&amp;"-"&amp;'Board Cutting Form'!H265,"")</f>
        <v/>
      </c>
      <c r="M141" s="86" t="str">
        <f aca="false">IF(E141="","","TRUE")</f>
        <v/>
      </c>
    </row>
    <row r="142" customFormat="false" ht="15" hidden="false" customHeight="false" outlineLevel="0" collapsed="false">
      <c r="A142" s="86" t="str">
        <f aca="false">IF(E142="","","Input Panel")</f>
        <v/>
      </c>
      <c r="B142" s="86" t="str">
        <f aca="false">IF('Board Cutting Form'!B266="","",'Board Cutting Form'!B266)</f>
        <v/>
      </c>
      <c r="C142" s="86" t="str">
        <f aca="false">IF('Board Cutting Form'!D266="","",'Board Cutting Form'!D266)</f>
        <v/>
      </c>
      <c r="D142" s="86" t="str">
        <f aca="false">IF('Board Cutting Form'!E266="","",'Board Cutting Form'!E266)</f>
        <v/>
      </c>
      <c r="E142" s="86" t="str">
        <f aca="false">IF('Board Cutting Form'!F266="","",'Board Cutting Form'!F266)</f>
        <v/>
      </c>
      <c r="F142" s="86" t="str">
        <f aca="false">IF(OR('Board Cutting Form'!N266&gt;0,'Board Cutting Form'!M266&gt;0,'Board Cutting Form'!K266&gt;0),"("&amp;'Board Cutting Form'!N$9&amp;"-0"&amp;'Board Cutting Form'!N266&amp;" "&amp;'Board Cutting Form'!M$9&amp;"-0"&amp;'Board Cutting Form'!M266&amp;" "&amp;'Board Cutting Form'!K$9&amp;"-0"&amp;'Board Cutting Form'!K266&amp;")","")</f>
        <v/>
      </c>
      <c r="G142" s="86" t="str">
        <f aca="false">IF(E142="","","SameAsSheet")</f>
        <v/>
      </c>
      <c r="H142" s="86" t="str">
        <f aca="false">IF('Board Cutting Form'!F266="","",'Board Cutting Form'!C266)</f>
        <v/>
      </c>
      <c r="I142" s="86" t="str">
        <f aca="false">IF('Board Cutting Form'!I266&gt;=1,'Board Cutting Form'!G266&amp;"-"&amp;'Board Cutting Form'!H266,"")</f>
        <v/>
      </c>
      <c r="J142" s="88" t="str">
        <f aca="false">IF('Board Cutting Form'!I266=2,'Board Cutting Form'!G266&amp;"-"&amp;'Board Cutting Form'!H266,"")</f>
        <v/>
      </c>
      <c r="K142" s="88" t="str">
        <f aca="false">IF('Board Cutting Form'!J266&gt;=1,'Board Cutting Form'!G266&amp;"-"&amp;'Board Cutting Form'!H266,"")</f>
        <v/>
      </c>
      <c r="L142" s="88" t="str">
        <f aca="false">IF('Board Cutting Form'!J266=2,'Board Cutting Form'!G266&amp;"-"&amp;'Board Cutting Form'!H266,"")</f>
        <v/>
      </c>
      <c r="M142" s="86" t="str">
        <f aca="false">IF(E142="","","TRUE")</f>
        <v/>
      </c>
    </row>
    <row r="143" customFormat="false" ht="15" hidden="false" customHeight="false" outlineLevel="0" collapsed="false">
      <c r="A143" s="86" t="str">
        <f aca="false">IF(E143="","","Input Panel")</f>
        <v/>
      </c>
      <c r="B143" s="86" t="str">
        <f aca="false">IF('Board Cutting Form'!B267="","",'Board Cutting Form'!B267)</f>
        <v/>
      </c>
      <c r="C143" s="86" t="str">
        <f aca="false">IF('Board Cutting Form'!D267="","",'Board Cutting Form'!D267)</f>
        <v/>
      </c>
      <c r="D143" s="86" t="str">
        <f aca="false">IF('Board Cutting Form'!E267="","",'Board Cutting Form'!E267)</f>
        <v/>
      </c>
      <c r="E143" s="86" t="str">
        <f aca="false">IF('Board Cutting Form'!F267="","",'Board Cutting Form'!F267)</f>
        <v/>
      </c>
      <c r="F143" s="86" t="str">
        <f aca="false">IF(OR('Board Cutting Form'!N267&gt;0,'Board Cutting Form'!M267&gt;0,'Board Cutting Form'!K267&gt;0),"("&amp;'Board Cutting Form'!N$9&amp;"-0"&amp;'Board Cutting Form'!N267&amp;" "&amp;'Board Cutting Form'!M$9&amp;"-0"&amp;'Board Cutting Form'!M267&amp;" "&amp;'Board Cutting Form'!K$9&amp;"-0"&amp;'Board Cutting Form'!K267&amp;")","")</f>
        <v/>
      </c>
      <c r="G143" s="86" t="str">
        <f aca="false">IF(E143="","","SameAsSheet")</f>
        <v/>
      </c>
      <c r="H143" s="86" t="str">
        <f aca="false">IF('Board Cutting Form'!F267="","",'Board Cutting Form'!C267)</f>
        <v/>
      </c>
      <c r="I143" s="86" t="str">
        <f aca="false">IF('Board Cutting Form'!I267&gt;=1,'Board Cutting Form'!G267&amp;"-"&amp;'Board Cutting Form'!H267,"")</f>
        <v/>
      </c>
      <c r="J143" s="88" t="str">
        <f aca="false">IF('Board Cutting Form'!I267=2,'Board Cutting Form'!G267&amp;"-"&amp;'Board Cutting Form'!H267,"")</f>
        <v/>
      </c>
      <c r="K143" s="88" t="str">
        <f aca="false">IF('Board Cutting Form'!J267&gt;=1,'Board Cutting Form'!G267&amp;"-"&amp;'Board Cutting Form'!H267,"")</f>
        <v/>
      </c>
      <c r="L143" s="88" t="str">
        <f aca="false">IF('Board Cutting Form'!J267=2,'Board Cutting Form'!G267&amp;"-"&amp;'Board Cutting Form'!H267,"")</f>
        <v/>
      </c>
      <c r="M143" s="86" t="str">
        <f aca="false">IF(E143="","","TRUE")</f>
        <v/>
      </c>
    </row>
    <row r="144" customFormat="false" ht="15" hidden="false" customHeight="false" outlineLevel="0" collapsed="false">
      <c r="A144" s="86" t="str">
        <f aca="false">IF(E144="","","Input Panel")</f>
        <v/>
      </c>
      <c r="B144" s="86" t="str">
        <f aca="false">IF('Board Cutting Form'!B268="","",'Board Cutting Form'!B268)</f>
        <v/>
      </c>
      <c r="C144" s="86" t="str">
        <f aca="false">IF('Board Cutting Form'!D268="","",'Board Cutting Form'!D268)</f>
        <v/>
      </c>
      <c r="D144" s="86" t="str">
        <f aca="false">IF('Board Cutting Form'!E268="","",'Board Cutting Form'!E268)</f>
        <v/>
      </c>
      <c r="E144" s="86" t="str">
        <f aca="false">IF('Board Cutting Form'!F268="","",'Board Cutting Form'!F268)</f>
        <v/>
      </c>
      <c r="F144" s="86" t="str">
        <f aca="false">IF(OR('Board Cutting Form'!N268&gt;0,'Board Cutting Form'!M268&gt;0,'Board Cutting Form'!K268&gt;0),"("&amp;'Board Cutting Form'!N$9&amp;"-0"&amp;'Board Cutting Form'!N268&amp;" "&amp;'Board Cutting Form'!M$9&amp;"-0"&amp;'Board Cutting Form'!M268&amp;" "&amp;'Board Cutting Form'!K$9&amp;"-0"&amp;'Board Cutting Form'!K268&amp;")","")</f>
        <v/>
      </c>
      <c r="G144" s="86" t="str">
        <f aca="false">IF(E144="","","SameAsSheet")</f>
        <v/>
      </c>
      <c r="H144" s="86" t="str">
        <f aca="false">IF('Board Cutting Form'!F268="","",'Board Cutting Form'!C268)</f>
        <v/>
      </c>
      <c r="I144" s="86" t="str">
        <f aca="false">IF('Board Cutting Form'!I268&gt;=1,'Board Cutting Form'!G268&amp;"-"&amp;'Board Cutting Form'!H268,"")</f>
        <v/>
      </c>
      <c r="J144" s="88" t="str">
        <f aca="false">IF('Board Cutting Form'!I268=2,'Board Cutting Form'!G268&amp;"-"&amp;'Board Cutting Form'!H268,"")</f>
        <v/>
      </c>
      <c r="K144" s="88" t="str">
        <f aca="false">IF('Board Cutting Form'!J268&gt;=1,'Board Cutting Form'!G268&amp;"-"&amp;'Board Cutting Form'!H268,"")</f>
        <v/>
      </c>
      <c r="L144" s="88" t="str">
        <f aca="false">IF('Board Cutting Form'!J268=2,'Board Cutting Form'!G268&amp;"-"&amp;'Board Cutting Form'!H268,"")</f>
        <v/>
      </c>
      <c r="M144" s="86" t="str">
        <f aca="false">IF(E144="","","TRUE")</f>
        <v/>
      </c>
    </row>
    <row r="145" customFormat="false" ht="15" hidden="false" customHeight="false" outlineLevel="0" collapsed="false">
      <c r="A145" s="86" t="str">
        <f aca="false">IF(E145="","","Input Panel")</f>
        <v/>
      </c>
      <c r="B145" s="86" t="str">
        <f aca="false">IF('Board Cutting Form'!B269="","",'Board Cutting Form'!B269)</f>
        <v/>
      </c>
      <c r="C145" s="86" t="str">
        <f aca="false">IF('Board Cutting Form'!D269="","",'Board Cutting Form'!D269)</f>
        <v/>
      </c>
      <c r="D145" s="86" t="str">
        <f aca="false">IF('Board Cutting Form'!E269="","",'Board Cutting Form'!E269)</f>
        <v/>
      </c>
      <c r="E145" s="86" t="str">
        <f aca="false">IF('Board Cutting Form'!F269="","",'Board Cutting Form'!F269)</f>
        <v/>
      </c>
      <c r="F145" s="86" t="str">
        <f aca="false">IF(OR('Board Cutting Form'!N269&gt;0,'Board Cutting Form'!M269&gt;0,'Board Cutting Form'!K269&gt;0),"("&amp;'Board Cutting Form'!N$9&amp;"-0"&amp;'Board Cutting Form'!N269&amp;" "&amp;'Board Cutting Form'!M$9&amp;"-0"&amp;'Board Cutting Form'!M269&amp;" "&amp;'Board Cutting Form'!K$9&amp;"-0"&amp;'Board Cutting Form'!K269&amp;")","")</f>
        <v/>
      </c>
      <c r="G145" s="86" t="str">
        <f aca="false">IF(E145="","","SameAsSheet")</f>
        <v/>
      </c>
      <c r="H145" s="86" t="str">
        <f aca="false">IF('Board Cutting Form'!F269="","",'Board Cutting Form'!C269)</f>
        <v/>
      </c>
      <c r="I145" s="86" t="str">
        <f aca="false">IF('Board Cutting Form'!I269&gt;=1,'Board Cutting Form'!G269&amp;"-"&amp;'Board Cutting Form'!H269,"")</f>
        <v/>
      </c>
      <c r="J145" s="88" t="str">
        <f aca="false">IF('Board Cutting Form'!I269=2,'Board Cutting Form'!G269&amp;"-"&amp;'Board Cutting Form'!H269,"")</f>
        <v/>
      </c>
      <c r="K145" s="88" t="str">
        <f aca="false">IF('Board Cutting Form'!J269&gt;=1,'Board Cutting Form'!G269&amp;"-"&amp;'Board Cutting Form'!H269,"")</f>
        <v/>
      </c>
      <c r="L145" s="88" t="str">
        <f aca="false">IF('Board Cutting Form'!J269=2,'Board Cutting Form'!G269&amp;"-"&amp;'Board Cutting Form'!H269,"")</f>
        <v/>
      </c>
      <c r="M145" s="86" t="str">
        <f aca="false">IF(E145="","","TRUE")</f>
        <v/>
      </c>
    </row>
    <row r="146" customFormat="false" ht="15" hidden="false" customHeight="false" outlineLevel="0" collapsed="false">
      <c r="A146" s="86" t="str">
        <f aca="false">IF(E146="","","Input Panel")</f>
        <v/>
      </c>
      <c r="B146" s="86" t="str">
        <f aca="false">IF('Board Cutting Form'!B270="","",'Board Cutting Form'!B270)</f>
        <v/>
      </c>
      <c r="C146" s="86" t="str">
        <f aca="false">IF('Board Cutting Form'!D270="","",'Board Cutting Form'!D270)</f>
        <v/>
      </c>
      <c r="D146" s="86" t="str">
        <f aca="false">IF('Board Cutting Form'!E270="","",'Board Cutting Form'!E270)</f>
        <v/>
      </c>
      <c r="E146" s="86" t="str">
        <f aca="false">IF('Board Cutting Form'!F270="","",'Board Cutting Form'!F270)</f>
        <v/>
      </c>
      <c r="F146" s="86" t="str">
        <f aca="false">IF(OR('Board Cutting Form'!N270&gt;0,'Board Cutting Form'!M270&gt;0,'Board Cutting Form'!K270&gt;0),"("&amp;'Board Cutting Form'!N$9&amp;"-0"&amp;'Board Cutting Form'!N270&amp;" "&amp;'Board Cutting Form'!M$9&amp;"-0"&amp;'Board Cutting Form'!M270&amp;" "&amp;'Board Cutting Form'!K$9&amp;"-0"&amp;'Board Cutting Form'!K270&amp;")","")</f>
        <v/>
      </c>
      <c r="G146" s="86" t="str">
        <f aca="false">IF(E146="","","SameAsSheet")</f>
        <v/>
      </c>
      <c r="H146" s="86" t="str">
        <f aca="false">IF('Board Cutting Form'!F270="","",'Board Cutting Form'!C270)</f>
        <v/>
      </c>
      <c r="I146" s="86" t="str">
        <f aca="false">IF('Board Cutting Form'!I270&gt;=1,'Board Cutting Form'!G270&amp;"-"&amp;'Board Cutting Form'!H270,"")</f>
        <v/>
      </c>
      <c r="J146" s="88" t="str">
        <f aca="false">IF('Board Cutting Form'!I270=2,'Board Cutting Form'!G270&amp;"-"&amp;'Board Cutting Form'!H270,"")</f>
        <v/>
      </c>
      <c r="K146" s="88" t="str">
        <f aca="false">IF('Board Cutting Form'!J270&gt;=1,'Board Cutting Form'!G270&amp;"-"&amp;'Board Cutting Form'!H270,"")</f>
        <v/>
      </c>
      <c r="L146" s="88" t="str">
        <f aca="false">IF('Board Cutting Form'!J270=2,'Board Cutting Form'!G270&amp;"-"&amp;'Board Cutting Form'!H270,"")</f>
        <v/>
      </c>
      <c r="M146" s="86" t="str">
        <f aca="false">IF(E146="","","TRUE")</f>
        <v/>
      </c>
    </row>
    <row r="147" customFormat="false" ht="15" hidden="false" customHeight="false" outlineLevel="0" collapsed="false">
      <c r="A147" s="86" t="str">
        <f aca="false">IF(E147="","","Input Panel")</f>
        <v/>
      </c>
      <c r="B147" s="86" t="str">
        <f aca="false">IF('Board Cutting Form'!B271="","",'Board Cutting Form'!B271)</f>
        <v/>
      </c>
      <c r="C147" s="86" t="str">
        <f aca="false">IF('Board Cutting Form'!D271="","",'Board Cutting Form'!D271)</f>
        <v/>
      </c>
      <c r="D147" s="86" t="str">
        <f aca="false">IF('Board Cutting Form'!E271="","",'Board Cutting Form'!E271)</f>
        <v/>
      </c>
      <c r="E147" s="86" t="str">
        <f aca="false">IF('Board Cutting Form'!F271="","",'Board Cutting Form'!F271)</f>
        <v/>
      </c>
      <c r="F147" s="86" t="str">
        <f aca="false">IF(OR('Board Cutting Form'!N271&gt;0,'Board Cutting Form'!M271&gt;0,'Board Cutting Form'!K271&gt;0),"("&amp;'Board Cutting Form'!N$9&amp;"-0"&amp;'Board Cutting Form'!N271&amp;" "&amp;'Board Cutting Form'!M$9&amp;"-0"&amp;'Board Cutting Form'!M271&amp;" "&amp;'Board Cutting Form'!K$9&amp;"-0"&amp;'Board Cutting Form'!K271&amp;")","")</f>
        <v/>
      </c>
      <c r="G147" s="86" t="str">
        <f aca="false">IF(E147="","","SameAsSheet")</f>
        <v/>
      </c>
      <c r="H147" s="86" t="str">
        <f aca="false">IF('Board Cutting Form'!F271="","",'Board Cutting Form'!C271)</f>
        <v/>
      </c>
      <c r="I147" s="86" t="str">
        <f aca="false">IF('Board Cutting Form'!I271&gt;=1,'Board Cutting Form'!G271&amp;"-"&amp;'Board Cutting Form'!H271,"")</f>
        <v/>
      </c>
      <c r="J147" s="88" t="str">
        <f aca="false">IF('Board Cutting Form'!I271=2,'Board Cutting Form'!G271&amp;"-"&amp;'Board Cutting Form'!H271,"")</f>
        <v/>
      </c>
      <c r="K147" s="88" t="str">
        <f aca="false">IF('Board Cutting Form'!J271&gt;=1,'Board Cutting Form'!G271&amp;"-"&amp;'Board Cutting Form'!H271,"")</f>
        <v/>
      </c>
      <c r="L147" s="88" t="str">
        <f aca="false">IF('Board Cutting Form'!J271=2,'Board Cutting Form'!G271&amp;"-"&amp;'Board Cutting Form'!H271,"")</f>
        <v/>
      </c>
      <c r="M147" s="86" t="str">
        <f aca="false">IF(E147="","","TRUE")</f>
        <v/>
      </c>
    </row>
    <row r="148" customFormat="false" ht="15" hidden="false" customHeight="false" outlineLevel="0" collapsed="false">
      <c r="A148" s="86" t="str">
        <f aca="false">IF(E148="","","Input Panel")</f>
        <v/>
      </c>
      <c r="B148" s="86" t="str">
        <f aca="false">IF('Board Cutting Form'!B272="","",'Board Cutting Form'!B272)</f>
        <v/>
      </c>
      <c r="C148" s="86" t="str">
        <f aca="false">IF('Board Cutting Form'!D272="","",'Board Cutting Form'!D272)</f>
        <v/>
      </c>
      <c r="D148" s="86" t="str">
        <f aca="false">IF('Board Cutting Form'!E272="","",'Board Cutting Form'!E272)</f>
        <v/>
      </c>
      <c r="E148" s="86" t="str">
        <f aca="false">IF('Board Cutting Form'!F272="","",'Board Cutting Form'!F272)</f>
        <v/>
      </c>
      <c r="F148" s="86" t="str">
        <f aca="false">IF(OR('Board Cutting Form'!N272&gt;0,'Board Cutting Form'!M272&gt;0,'Board Cutting Form'!K272&gt;0),"("&amp;'Board Cutting Form'!N$9&amp;"-0"&amp;'Board Cutting Form'!N272&amp;" "&amp;'Board Cutting Form'!M$9&amp;"-0"&amp;'Board Cutting Form'!M272&amp;" "&amp;'Board Cutting Form'!K$9&amp;"-0"&amp;'Board Cutting Form'!K272&amp;")","")</f>
        <v/>
      </c>
      <c r="G148" s="86" t="str">
        <f aca="false">IF(E148="","","SameAsSheet")</f>
        <v/>
      </c>
      <c r="H148" s="86" t="str">
        <f aca="false">IF('Board Cutting Form'!F272="","",'Board Cutting Form'!C272)</f>
        <v/>
      </c>
      <c r="I148" s="86" t="str">
        <f aca="false">IF('Board Cutting Form'!I272&gt;=1,'Board Cutting Form'!G272&amp;"-"&amp;'Board Cutting Form'!H272,"")</f>
        <v/>
      </c>
      <c r="J148" s="88" t="str">
        <f aca="false">IF('Board Cutting Form'!I272=2,'Board Cutting Form'!G272&amp;"-"&amp;'Board Cutting Form'!H272,"")</f>
        <v/>
      </c>
      <c r="K148" s="88" t="str">
        <f aca="false">IF('Board Cutting Form'!J272&gt;=1,'Board Cutting Form'!G272&amp;"-"&amp;'Board Cutting Form'!H272,"")</f>
        <v/>
      </c>
      <c r="L148" s="88" t="str">
        <f aca="false">IF('Board Cutting Form'!J272=2,'Board Cutting Form'!G272&amp;"-"&amp;'Board Cutting Form'!H272,"")</f>
        <v/>
      </c>
      <c r="M148" s="86" t="str">
        <f aca="false">IF(E148="","","TRUE")</f>
        <v/>
      </c>
    </row>
    <row r="149" customFormat="false" ht="15" hidden="false" customHeight="false" outlineLevel="0" collapsed="false">
      <c r="A149" s="86" t="str">
        <f aca="false">IF(E149="","","Input Panel")</f>
        <v/>
      </c>
      <c r="B149" s="86" t="str">
        <f aca="false">IF('Board Cutting Form'!B273="","",'Board Cutting Form'!B273)</f>
        <v/>
      </c>
      <c r="C149" s="86" t="str">
        <f aca="false">IF('Board Cutting Form'!D273="","",'Board Cutting Form'!D273)</f>
        <v/>
      </c>
      <c r="D149" s="86" t="str">
        <f aca="false">IF('Board Cutting Form'!E273="","",'Board Cutting Form'!E273)</f>
        <v/>
      </c>
      <c r="E149" s="86" t="str">
        <f aca="false">IF('Board Cutting Form'!F273="","",'Board Cutting Form'!F273)</f>
        <v/>
      </c>
      <c r="F149" s="86" t="str">
        <f aca="false">IF(OR('Board Cutting Form'!N273&gt;0,'Board Cutting Form'!M273&gt;0,'Board Cutting Form'!K273&gt;0),"("&amp;'Board Cutting Form'!N$9&amp;"-0"&amp;'Board Cutting Form'!N273&amp;" "&amp;'Board Cutting Form'!M$9&amp;"-0"&amp;'Board Cutting Form'!M273&amp;" "&amp;'Board Cutting Form'!K$9&amp;"-0"&amp;'Board Cutting Form'!K273&amp;")","")</f>
        <v/>
      </c>
      <c r="G149" s="86" t="str">
        <f aca="false">IF(E149="","","SameAsSheet")</f>
        <v/>
      </c>
      <c r="H149" s="86" t="str">
        <f aca="false">IF('Board Cutting Form'!F273="","",'Board Cutting Form'!C273)</f>
        <v/>
      </c>
      <c r="I149" s="86" t="str">
        <f aca="false">IF('Board Cutting Form'!I273&gt;=1,'Board Cutting Form'!G273&amp;"-"&amp;'Board Cutting Form'!H273,"")</f>
        <v/>
      </c>
      <c r="J149" s="88" t="str">
        <f aca="false">IF('Board Cutting Form'!I273=2,'Board Cutting Form'!G273&amp;"-"&amp;'Board Cutting Form'!H273,"")</f>
        <v/>
      </c>
      <c r="K149" s="88" t="str">
        <f aca="false">IF('Board Cutting Form'!J273&gt;=1,'Board Cutting Form'!G273&amp;"-"&amp;'Board Cutting Form'!H273,"")</f>
        <v/>
      </c>
      <c r="L149" s="88" t="str">
        <f aca="false">IF('Board Cutting Form'!J273=2,'Board Cutting Form'!G273&amp;"-"&amp;'Board Cutting Form'!H273,"")</f>
        <v/>
      </c>
      <c r="M149" s="86" t="str">
        <f aca="false">IF(E149="","","TRUE")</f>
        <v/>
      </c>
    </row>
    <row r="150" customFormat="false" ht="15" hidden="false" customHeight="false" outlineLevel="0" collapsed="false">
      <c r="A150" s="86" t="str">
        <f aca="false">IF(E150="","","Input Panel")</f>
        <v/>
      </c>
      <c r="B150" s="86" t="str">
        <f aca="false">IF('Board Cutting Form'!B274="","",'Board Cutting Form'!B274)</f>
        <v/>
      </c>
      <c r="C150" s="86" t="str">
        <f aca="false">IF('Board Cutting Form'!D274="","",'Board Cutting Form'!D274)</f>
        <v/>
      </c>
      <c r="D150" s="86" t="str">
        <f aca="false">IF('Board Cutting Form'!E274="","",'Board Cutting Form'!E274)</f>
        <v/>
      </c>
      <c r="E150" s="86" t="str">
        <f aca="false">IF('Board Cutting Form'!F274="","",'Board Cutting Form'!F274)</f>
        <v/>
      </c>
      <c r="F150" s="86" t="str">
        <f aca="false">IF(OR('Board Cutting Form'!N274&gt;0,'Board Cutting Form'!M274&gt;0,'Board Cutting Form'!K274&gt;0),"("&amp;'Board Cutting Form'!N$9&amp;"-0"&amp;'Board Cutting Form'!N274&amp;" "&amp;'Board Cutting Form'!M$9&amp;"-0"&amp;'Board Cutting Form'!M274&amp;" "&amp;'Board Cutting Form'!K$9&amp;"-0"&amp;'Board Cutting Form'!K274&amp;")","")</f>
        <v/>
      </c>
      <c r="G150" s="86" t="str">
        <f aca="false">IF(E150="","","SameAsSheet")</f>
        <v/>
      </c>
      <c r="H150" s="86" t="str">
        <f aca="false">IF('Board Cutting Form'!F274="","",'Board Cutting Form'!C274)</f>
        <v/>
      </c>
      <c r="I150" s="86" t="str">
        <f aca="false">IF('Board Cutting Form'!I274&gt;=1,'Board Cutting Form'!G274&amp;"-"&amp;'Board Cutting Form'!H274,"")</f>
        <v/>
      </c>
      <c r="J150" s="88" t="str">
        <f aca="false">IF('Board Cutting Form'!I274=2,'Board Cutting Form'!G274&amp;"-"&amp;'Board Cutting Form'!H274,"")</f>
        <v/>
      </c>
      <c r="K150" s="88" t="str">
        <f aca="false">IF('Board Cutting Form'!J274&gt;=1,'Board Cutting Form'!G274&amp;"-"&amp;'Board Cutting Form'!H274,"")</f>
        <v/>
      </c>
      <c r="L150" s="88" t="str">
        <f aca="false">IF('Board Cutting Form'!J274=2,'Board Cutting Form'!G274&amp;"-"&amp;'Board Cutting Form'!H274,"")</f>
        <v/>
      </c>
      <c r="M150" s="86" t="str">
        <f aca="false">IF(E150="","","TRUE")</f>
        <v/>
      </c>
    </row>
    <row r="151" customFormat="false" ht="15" hidden="false" customHeight="false" outlineLevel="0" collapsed="false">
      <c r="A151" s="86" t="str">
        <f aca="false">IF(E151="","","Input Panel")</f>
        <v/>
      </c>
      <c r="B151" s="86" t="str">
        <f aca="false">IF('Board Cutting Form'!B275="","",'Board Cutting Form'!B275)</f>
        <v/>
      </c>
      <c r="C151" s="86" t="str">
        <f aca="false">IF('Board Cutting Form'!D275="","",'Board Cutting Form'!D275)</f>
        <v/>
      </c>
      <c r="D151" s="86" t="str">
        <f aca="false">IF('Board Cutting Form'!E275="","",'Board Cutting Form'!E275)</f>
        <v/>
      </c>
      <c r="E151" s="86" t="str">
        <f aca="false">IF('Board Cutting Form'!F275="","",'Board Cutting Form'!F275)</f>
        <v/>
      </c>
      <c r="F151" s="86" t="str">
        <f aca="false">IF(OR('Board Cutting Form'!N275&gt;0,'Board Cutting Form'!M275&gt;0,'Board Cutting Form'!K275&gt;0),"("&amp;'Board Cutting Form'!N$9&amp;"-0"&amp;'Board Cutting Form'!N275&amp;" "&amp;'Board Cutting Form'!M$9&amp;"-0"&amp;'Board Cutting Form'!M275&amp;" "&amp;'Board Cutting Form'!K$9&amp;"-0"&amp;'Board Cutting Form'!K275&amp;")","")</f>
        <v/>
      </c>
      <c r="G151" s="86" t="str">
        <f aca="false">IF(E151="","","SameAsSheet")</f>
        <v/>
      </c>
      <c r="H151" s="86" t="str">
        <f aca="false">IF('Board Cutting Form'!F275="","",'Board Cutting Form'!C275)</f>
        <v/>
      </c>
      <c r="I151" s="86" t="str">
        <f aca="false">IF('Board Cutting Form'!I275&gt;=1,'Board Cutting Form'!G275&amp;"-"&amp;'Board Cutting Form'!H275,"")</f>
        <v/>
      </c>
      <c r="J151" s="88" t="str">
        <f aca="false">IF('Board Cutting Form'!I275=2,'Board Cutting Form'!G275&amp;"-"&amp;'Board Cutting Form'!H275,"")</f>
        <v/>
      </c>
      <c r="K151" s="88" t="str">
        <f aca="false">IF('Board Cutting Form'!J275&gt;=1,'Board Cutting Form'!G275&amp;"-"&amp;'Board Cutting Form'!H275,"")</f>
        <v/>
      </c>
      <c r="L151" s="88" t="str">
        <f aca="false">IF('Board Cutting Form'!J275=2,'Board Cutting Form'!G275&amp;"-"&amp;'Board Cutting Form'!H275,"")</f>
        <v/>
      </c>
      <c r="M151" s="86" t="str">
        <f aca="false">IF(E151="","","TRUE")</f>
        <v/>
      </c>
    </row>
    <row r="152" customFormat="false" ht="15" hidden="false" customHeight="false" outlineLevel="0" collapsed="false">
      <c r="A152" s="86" t="str">
        <f aca="false">IF(E152="","","Input Panel")</f>
        <v/>
      </c>
      <c r="B152" s="86" t="str">
        <f aca="false">IF('Board Cutting Form'!B276="","",'Board Cutting Form'!B276)</f>
        <v/>
      </c>
      <c r="C152" s="86" t="str">
        <f aca="false">IF('Board Cutting Form'!D276="","",'Board Cutting Form'!D276)</f>
        <v/>
      </c>
      <c r="D152" s="86" t="str">
        <f aca="false">IF('Board Cutting Form'!E276="","",'Board Cutting Form'!E276)</f>
        <v/>
      </c>
      <c r="E152" s="86" t="str">
        <f aca="false">IF('Board Cutting Form'!F276="","",'Board Cutting Form'!F276)</f>
        <v/>
      </c>
      <c r="F152" s="86" t="str">
        <f aca="false">IF(OR('Board Cutting Form'!N276&gt;0,'Board Cutting Form'!M276&gt;0,'Board Cutting Form'!K276&gt;0),"("&amp;'Board Cutting Form'!N$9&amp;"-0"&amp;'Board Cutting Form'!N276&amp;" "&amp;'Board Cutting Form'!M$9&amp;"-0"&amp;'Board Cutting Form'!M276&amp;" "&amp;'Board Cutting Form'!K$9&amp;"-0"&amp;'Board Cutting Form'!K276&amp;")","")</f>
        <v/>
      </c>
      <c r="G152" s="86" t="str">
        <f aca="false">IF(E152="","","SameAsSheet")</f>
        <v/>
      </c>
      <c r="H152" s="86" t="str">
        <f aca="false">IF('Board Cutting Form'!F276="","",'Board Cutting Form'!C276)</f>
        <v/>
      </c>
      <c r="I152" s="86" t="str">
        <f aca="false">IF('Board Cutting Form'!I276&gt;=1,'Board Cutting Form'!G276&amp;"-"&amp;'Board Cutting Form'!H276,"")</f>
        <v/>
      </c>
      <c r="J152" s="88" t="str">
        <f aca="false">IF('Board Cutting Form'!I276=2,'Board Cutting Form'!G276&amp;"-"&amp;'Board Cutting Form'!H276,"")</f>
        <v/>
      </c>
      <c r="K152" s="88" t="str">
        <f aca="false">IF('Board Cutting Form'!J276&gt;=1,'Board Cutting Form'!G276&amp;"-"&amp;'Board Cutting Form'!H276,"")</f>
        <v/>
      </c>
      <c r="L152" s="88" t="str">
        <f aca="false">IF('Board Cutting Form'!J276=2,'Board Cutting Form'!G276&amp;"-"&amp;'Board Cutting Form'!H276,"")</f>
        <v/>
      </c>
      <c r="M152" s="86" t="str">
        <f aca="false">IF(E152="","","TRUE")</f>
        <v/>
      </c>
    </row>
    <row r="153" customFormat="false" ht="15" hidden="false" customHeight="false" outlineLevel="0" collapsed="false">
      <c r="A153" s="86" t="str">
        <f aca="false">IF(E153="","","Input Panel")</f>
        <v/>
      </c>
      <c r="B153" s="86" t="str">
        <f aca="false">IF('Board Cutting Form'!B277="","",'Board Cutting Form'!B277)</f>
        <v/>
      </c>
      <c r="C153" s="86" t="str">
        <f aca="false">IF('Board Cutting Form'!D277="","",'Board Cutting Form'!D277)</f>
        <v/>
      </c>
      <c r="D153" s="86" t="str">
        <f aca="false">IF('Board Cutting Form'!E277="","",'Board Cutting Form'!E277)</f>
        <v/>
      </c>
      <c r="E153" s="86" t="str">
        <f aca="false">IF('Board Cutting Form'!F277="","",'Board Cutting Form'!F277)</f>
        <v/>
      </c>
      <c r="F153" s="86" t="str">
        <f aca="false">IF(OR('Board Cutting Form'!N277&gt;0,'Board Cutting Form'!M277&gt;0,'Board Cutting Form'!K277&gt;0),"("&amp;'Board Cutting Form'!N$9&amp;"-0"&amp;'Board Cutting Form'!N277&amp;" "&amp;'Board Cutting Form'!M$9&amp;"-0"&amp;'Board Cutting Form'!M277&amp;" "&amp;'Board Cutting Form'!K$9&amp;"-0"&amp;'Board Cutting Form'!K277&amp;")","")</f>
        <v/>
      </c>
      <c r="G153" s="86" t="str">
        <f aca="false">IF(E153="","","SameAsSheet")</f>
        <v/>
      </c>
      <c r="H153" s="86" t="str">
        <f aca="false">IF('Board Cutting Form'!F277="","",'Board Cutting Form'!C277)</f>
        <v/>
      </c>
      <c r="I153" s="86" t="str">
        <f aca="false">IF('Board Cutting Form'!I277&gt;=1,'Board Cutting Form'!G277&amp;"-"&amp;'Board Cutting Form'!H277,"")</f>
        <v/>
      </c>
      <c r="J153" s="88" t="str">
        <f aca="false">IF('Board Cutting Form'!I277=2,'Board Cutting Form'!G277&amp;"-"&amp;'Board Cutting Form'!H277,"")</f>
        <v/>
      </c>
      <c r="K153" s="88" t="str">
        <f aca="false">IF('Board Cutting Form'!J277&gt;=1,'Board Cutting Form'!G277&amp;"-"&amp;'Board Cutting Form'!H277,"")</f>
        <v/>
      </c>
      <c r="L153" s="88" t="str">
        <f aca="false">IF('Board Cutting Form'!J277=2,'Board Cutting Form'!G277&amp;"-"&amp;'Board Cutting Form'!H277,"")</f>
        <v/>
      </c>
      <c r="M153" s="86" t="str">
        <f aca="false">IF(E153="","","TRUE")</f>
        <v/>
      </c>
    </row>
    <row r="154" customFormat="false" ht="15" hidden="false" customHeight="false" outlineLevel="0" collapsed="false">
      <c r="A154" s="86" t="str">
        <f aca="false">IF(E154="","","Input Panel")</f>
        <v/>
      </c>
      <c r="B154" s="86" t="str">
        <f aca="false">IF('Board Cutting Form'!B278="","",'Board Cutting Form'!B278)</f>
        <v/>
      </c>
      <c r="C154" s="86" t="str">
        <f aca="false">IF('Board Cutting Form'!D278="","",'Board Cutting Form'!D278)</f>
        <v/>
      </c>
      <c r="D154" s="86" t="str">
        <f aca="false">IF('Board Cutting Form'!E278="","",'Board Cutting Form'!E278)</f>
        <v/>
      </c>
      <c r="E154" s="86" t="str">
        <f aca="false">IF('Board Cutting Form'!F278="","",'Board Cutting Form'!F278)</f>
        <v/>
      </c>
      <c r="F154" s="86" t="str">
        <f aca="false">IF(OR('Board Cutting Form'!N278&gt;0,'Board Cutting Form'!M278&gt;0,'Board Cutting Form'!K278&gt;0),"("&amp;'Board Cutting Form'!N$9&amp;"-0"&amp;'Board Cutting Form'!N278&amp;" "&amp;'Board Cutting Form'!M$9&amp;"-0"&amp;'Board Cutting Form'!M278&amp;" "&amp;'Board Cutting Form'!K$9&amp;"-0"&amp;'Board Cutting Form'!K278&amp;")","")</f>
        <v/>
      </c>
      <c r="G154" s="86" t="str">
        <f aca="false">IF(E154="","","SameAsSheet")</f>
        <v/>
      </c>
      <c r="H154" s="86" t="str">
        <f aca="false">IF('Board Cutting Form'!F278="","",'Board Cutting Form'!C278)</f>
        <v/>
      </c>
      <c r="I154" s="86" t="str">
        <f aca="false">IF('Board Cutting Form'!I278&gt;=1,'Board Cutting Form'!G278&amp;"-"&amp;'Board Cutting Form'!H278,"")</f>
        <v/>
      </c>
      <c r="J154" s="88" t="str">
        <f aca="false">IF('Board Cutting Form'!I278=2,'Board Cutting Form'!G278&amp;"-"&amp;'Board Cutting Form'!H278,"")</f>
        <v/>
      </c>
      <c r="K154" s="88" t="str">
        <f aca="false">IF('Board Cutting Form'!J278&gt;=1,'Board Cutting Form'!G278&amp;"-"&amp;'Board Cutting Form'!H278,"")</f>
        <v/>
      </c>
      <c r="L154" s="88" t="str">
        <f aca="false">IF('Board Cutting Form'!J278=2,'Board Cutting Form'!G278&amp;"-"&amp;'Board Cutting Form'!H278,"")</f>
        <v/>
      </c>
      <c r="M154" s="86" t="str">
        <f aca="false">IF(E154="","","TRUE")</f>
        <v/>
      </c>
    </row>
    <row r="155" customFormat="false" ht="15" hidden="false" customHeight="false" outlineLevel="0" collapsed="false">
      <c r="A155" s="86" t="str">
        <f aca="false">IF(E155="","","Input Panel")</f>
        <v/>
      </c>
      <c r="B155" s="86" t="str">
        <f aca="false">IF('Board Cutting Form'!B279="","",'Board Cutting Form'!B279)</f>
        <v/>
      </c>
      <c r="C155" s="86" t="str">
        <f aca="false">IF('Board Cutting Form'!D279="","",'Board Cutting Form'!D279)</f>
        <v/>
      </c>
      <c r="D155" s="86" t="str">
        <f aca="false">IF('Board Cutting Form'!E279="","",'Board Cutting Form'!E279)</f>
        <v/>
      </c>
      <c r="E155" s="86" t="str">
        <f aca="false">IF('Board Cutting Form'!F279="","",'Board Cutting Form'!F279)</f>
        <v/>
      </c>
      <c r="F155" s="86" t="str">
        <f aca="false">IF(OR('Board Cutting Form'!N279&gt;0,'Board Cutting Form'!M279&gt;0,'Board Cutting Form'!K279&gt;0),"("&amp;'Board Cutting Form'!N$9&amp;"-0"&amp;'Board Cutting Form'!N279&amp;" "&amp;'Board Cutting Form'!M$9&amp;"-0"&amp;'Board Cutting Form'!M279&amp;" "&amp;'Board Cutting Form'!K$9&amp;"-0"&amp;'Board Cutting Form'!K279&amp;")","")</f>
        <v/>
      </c>
      <c r="G155" s="86" t="str">
        <f aca="false">IF(E155="","","SameAsSheet")</f>
        <v/>
      </c>
      <c r="H155" s="86" t="str">
        <f aca="false">IF('Board Cutting Form'!F279="","",'Board Cutting Form'!C279)</f>
        <v/>
      </c>
      <c r="I155" s="86" t="str">
        <f aca="false">IF('Board Cutting Form'!I279&gt;=1,'Board Cutting Form'!G279&amp;"-"&amp;'Board Cutting Form'!H279,"")</f>
        <v/>
      </c>
      <c r="J155" s="88" t="str">
        <f aca="false">IF('Board Cutting Form'!I279=2,'Board Cutting Form'!G279&amp;"-"&amp;'Board Cutting Form'!H279,"")</f>
        <v/>
      </c>
      <c r="K155" s="88" t="str">
        <f aca="false">IF('Board Cutting Form'!J279&gt;=1,'Board Cutting Form'!G279&amp;"-"&amp;'Board Cutting Form'!H279,"")</f>
        <v/>
      </c>
      <c r="L155" s="88" t="str">
        <f aca="false">IF('Board Cutting Form'!J279=2,'Board Cutting Form'!G279&amp;"-"&amp;'Board Cutting Form'!H279,"")</f>
        <v/>
      </c>
      <c r="M155" s="86" t="str">
        <f aca="false">IF(E155="","","TRUE")</f>
        <v/>
      </c>
    </row>
    <row r="156" customFormat="false" ht="15" hidden="false" customHeight="false" outlineLevel="0" collapsed="false">
      <c r="A156" s="86" t="str">
        <f aca="false">IF(E156="","","Input Panel")</f>
        <v/>
      </c>
      <c r="B156" s="86" t="str">
        <f aca="false">IF('Board Cutting Form'!B280="","",'Board Cutting Form'!B280)</f>
        <v/>
      </c>
      <c r="C156" s="86" t="str">
        <f aca="false">IF('Board Cutting Form'!D280="","",'Board Cutting Form'!D280)</f>
        <v/>
      </c>
      <c r="D156" s="86" t="str">
        <f aca="false">IF('Board Cutting Form'!E280="","",'Board Cutting Form'!E280)</f>
        <v/>
      </c>
      <c r="E156" s="86" t="str">
        <f aca="false">IF('Board Cutting Form'!F280="","",'Board Cutting Form'!F280)</f>
        <v/>
      </c>
      <c r="F156" s="86" t="str">
        <f aca="false">IF(OR('Board Cutting Form'!N280&gt;0,'Board Cutting Form'!M280&gt;0,'Board Cutting Form'!K280&gt;0),"("&amp;'Board Cutting Form'!N$9&amp;"-0"&amp;'Board Cutting Form'!N280&amp;" "&amp;'Board Cutting Form'!M$9&amp;"-0"&amp;'Board Cutting Form'!M280&amp;" "&amp;'Board Cutting Form'!K$9&amp;"-0"&amp;'Board Cutting Form'!K280&amp;")","")</f>
        <v/>
      </c>
      <c r="G156" s="86" t="str">
        <f aca="false">IF(E156="","","SameAsSheet")</f>
        <v/>
      </c>
      <c r="H156" s="86" t="str">
        <f aca="false">IF('Board Cutting Form'!F280="","",'Board Cutting Form'!C280)</f>
        <v/>
      </c>
      <c r="I156" s="86" t="str">
        <f aca="false">IF('Board Cutting Form'!I280&gt;=1,'Board Cutting Form'!G280&amp;"-"&amp;'Board Cutting Form'!H280,"")</f>
        <v/>
      </c>
      <c r="J156" s="88" t="str">
        <f aca="false">IF('Board Cutting Form'!I280=2,'Board Cutting Form'!G280&amp;"-"&amp;'Board Cutting Form'!H280,"")</f>
        <v/>
      </c>
      <c r="K156" s="88" t="str">
        <f aca="false">IF('Board Cutting Form'!J280&gt;=1,'Board Cutting Form'!G280&amp;"-"&amp;'Board Cutting Form'!H280,"")</f>
        <v/>
      </c>
      <c r="L156" s="88" t="str">
        <f aca="false">IF('Board Cutting Form'!J280=2,'Board Cutting Form'!G280&amp;"-"&amp;'Board Cutting Form'!H280,"")</f>
        <v/>
      </c>
      <c r="M156" s="86" t="str">
        <f aca="false">IF(E156="","","TRUE")</f>
        <v/>
      </c>
    </row>
    <row r="157" customFormat="false" ht="15" hidden="false" customHeight="false" outlineLevel="0" collapsed="false">
      <c r="A157" s="86" t="str">
        <f aca="false">IF(E157="","","Input Panel")</f>
        <v/>
      </c>
      <c r="B157" s="86" t="str">
        <f aca="false">IF('Board Cutting Form'!B281="","",'Board Cutting Form'!B281)</f>
        <v/>
      </c>
      <c r="C157" s="86" t="str">
        <f aca="false">IF('Board Cutting Form'!D281="","",'Board Cutting Form'!D281)</f>
        <v/>
      </c>
      <c r="D157" s="86" t="str">
        <f aca="false">IF('Board Cutting Form'!E281="","",'Board Cutting Form'!E281)</f>
        <v/>
      </c>
      <c r="E157" s="86" t="str">
        <f aca="false">IF('Board Cutting Form'!F281="","",'Board Cutting Form'!F281)</f>
        <v/>
      </c>
      <c r="F157" s="86" t="str">
        <f aca="false">IF(OR('Board Cutting Form'!N281&gt;0,'Board Cutting Form'!M281&gt;0,'Board Cutting Form'!K281&gt;0),"("&amp;'Board Cutting Form'!N$9&amp;"-0"&amp;'Board Cutting Form'!N281&amp;" "&amp;'Board Cutting Form'!M$9&amp;"-0"&amp;'Board Cutting Form'!M281&amp;" "&amp;'Board Cutting Form'!K$9&amp;"-0"&amp;'Board Cutting Form'!K281&amp;")","")</f>
        <v/>
      </c>
      <c r="G157" s="86" t="str">
        <f aca="false">IF(E157="","","SameAsSheet")</f>
        <v/>
      </c>
      <c r="H157" s="86" t="str">
        <f aca="false">IF('Board Cutting Form'!F281="","",'Board Cutting Form'!C281)</f>
        <v/>
      </c>
      <c r="I157" s="86" t="str">
        <f aca="false">IF('Board Cutting Form'!I281&gt;=1,'Board Cutting Form'!G281&amp;"-"&amp;'Board Cutting Form'!H281,"")</f>
        <v/>
      </c>
      <c r="J157" s="88" t="str">
        <f aca="false">IF('Board Cutting Form'!I281=2,'Board Cutting Form'!G281&amp;"-"&amp;'Board Cutting Form'!H281,"")</f>
        <v/>
      </c>
      <c r="K157" s="88" t="str">
        <f aca="false">IF('Board Cutting Form'!J281&gt;=1,'Board Cutting Form'!G281&amp;"-"&amp;'Board Cutting Form'!H281,"")</f>
        <v/>
      </c>
      <c r="L157" s="88" t="str">
        <f aca="false">IF('Board Cutting Form'!J281=2,'Board Cutting Form'!G281&amp;"-"&amp;'Board Cutting Form'!H281,"")</f>
        <v/>
      </c>
      <c r="M157" s="86" t="str">
        <f aca="false">IF(E157="","","TRUE")</f>
        <v/>
      </c>
    </row>
    <row r="158" customFormat="false" ht="15" hidden="false" customHeight="false" outlineLevel="0" collapsed="false">
      <c r="A158" s="86" t="str">
        <f aca="false">IF(E158="","","Input Panel")</f>
        <v/>
      </c>
      <c r="B158" s="86" t="str">
        <f aca="false">IF('Board Cutting Form'!B282="","",'Board Cutting Form'!B282)</f>
        <v/>
      </c>
      <c r="C158" s="86" t="str">
        <f aca="false">IF('Board Cutting Form'!D282="","",'Board Cutting Form'!D282)</f>
        <v/>
      </c>
      <c r="D158" s="86" t="str">
        <f aca="false">IF('Board Cutting Form'!E282="","",'Board Cutting Form'!E282)</f>
        <v/>
      </c>
      <c r="E158" s="86" t="str">
        <f aca="false">IF('Board Cutting Form'!F282="","",'Board Cutting Form'!F282)</f>
        <v/>
      </c>
      <c r="F158" s="86" t="str">
        <f aca="false">IF(OR('Board Cutting Form'!N282&gt;0,'Board Cutting Form'!M282&gt;0,'Board Cutting Form'!K282&gt;0),"("&amp;'Board Cutting Form'!N$9&amp;"-0"&amp;'Board Cutting Form'!N282&amp;" "&amp;'Board Cutting Form'!M$9&amp;"-0"&amp;'Board Cutting Form'!M282&amp;" "&amp;'Board Cutting Form'!K$9&amp;"-0"&amp;'Board Cutting Form'!K282&amp;")","")</f>
        <v/>
      </c>
      <c r="G158" s="86" t="str">
        <f aca="false">IF(E158="","","SameAsSheet")</f>
        <v/>
      </c>
      <c r="H158" s="86" t="str">
        <f aca="false">IF('Board Cutting Form'!F282="","",'Board Cutting Form'!C282)</f>
        <v/>
      </c>
      <c r="I158" s="86" t="str">
        <f aca="false">IF('Board Cutting Form'!I282&gt;=1,'Board Cutting Form'!G282&amp;"-"&amp;'Board Cutting Form'!H282,"")</f>
        <v/>
      </c>
      <c r="J158" s="88" t="str">
        <f aca="false">IF('Board Cutting Form'!I282=2,'Board Cutting Form'!G282&amp;"-"&amp;'Board Cutting Form'!H282,"")</f>
        <v/>
      </c>
      <c r="K158" s="88" t="str">
        <f aca="false">IF('Board Cutting Form'!J282&gt;=1,'Board Cutting Form'!G282&amp;"-"&amp;'Board Cutting Form'!H282,"")</f>
        <v/>
      </c>
      <c r="L158" s="88" t="str">
        <f aca="false">IF('Board Cutting Form'!J282=2,'Board Cutting Form'!G282&amp;"-"&amp;'Board Cutting Form'!H282,"")</f>
        <v/>
      </c>
      <c r="M158" s="86" t="str">
        <f aca="false">IF(E158="","","TRUE")</f>
        <v/>
      </c>
    </row>
    <row r="159" customFormat="false" ht="15" hidden="false" customHeight="false" outlineLevel="0" collapsed="false">
      <c r="A159" s="86" t="str">
        <f aca="false">IF(E159="","","Input Panel")</f>
        <v/>
      </c>
      <c r="B159" s="86" t="str">
        <f aca="false">IF('Board Cutting Form'!B283="","",'Board Cutting Form'!B283)</f>
        <v/>
      </c>
      <c r="C159" s="86" t="str">
        <f aca="false">IF('Board Cutting Form'!D283="","",'Board Cutting Form'!D283)</f>
        <v/>
      </c>
      <c r="D159" s="86" t="str">
        <f aca="false">IF('Board Cutting Form'!E283="","",'Board Cutting Form'!E283)</f>
        <v/>
      </c>
      <c r="E159" s="86" t="str">
        <f aca="false">IF('Board Cutting Form'!F283="","",'Board Cutting Form'!F283)</f>
        <v/>
      </c>
      <c r="F159" s="86" t="str">
        <f aca="false">IF(OR('Board Cutting Form'!N283&gt;0,'Board Cutting Form'!M283&gt;0,'Board Cutting Form'!K283&gt;0),"("&amp;'Board Cutting Form'!N$9&amp;"-0"&amp;'Board Cutting Form'!N283&amp;" "&amp;'Board Cutting Form'!M$9&amp;"-0"&amp;'Board Cutting Form'!M283&amp;" "&amp;'Board Cutting Form'!K$9&amp;"-0"&amp;'Board Cutting Form'!K283&amp;")","")</f>
        <v/>
      </c>
      <c r="G159" s="86" t="str">
        <f aca="false">IF(E159="","","SameAsSheet")</f>
        <v/>
      </c>
      <c r="H159" s="86" t="str">
        <f aca="false">IF('Board Cutting Form'!F283="","",'Board Cutting Form'!C283)</f>
        <v/>
      </c>
      <c r="I159" s="86" t="str">
        <f aca="false">IF('Board Cutting Form'!I283&gt;=1,'Board Cutting Form'!G283&amp;"-"&amp;'Board Cutting Form'!H283,"")</f>
        <v/>
      </c>
      <c r="J159" s="88" t="str">
        <f aca="false">IF('Board Cutting Form'!I283=2,'Board Cutting Form'!G283&amp;"-"&amp;'Board Cutting Form'!H283,"")</f>
        <v/>
      </c>
      <c r="K159" s="88" t="str">
        <f aca="false">IF('Board Cutting Form'!J283&gt;=1,'Board Cutting Form'!G283&amp;"-"&amp;'Board Cutting Form'!H283,"")</f>
        <v/>
      </c>
      <c r="L159" s="88" t="str">
        <f aca="false">IF('Board Cutting Form'!J283=2,'Board Cutting Form'!G283&amp;"-"&amp;'Board Cutting Form'!H283,"")</f>
        <v/>
      </c>
      <c r="M159" s="86" t="str">
        <f aca="false">IF(E159="","","TRUE")</f>
        <v/>
      </c>
    </row>
    <row r="160" customFormat="false" ht="15" hidden="false" customHeight="false" outlineLevel="0" collapsed="false">
      <c r="A160" s="86" t="str">
        <f aca="false">IF(E160="","","Input Panel")</f>
        <v/>
      </c>
      <c r="B160" s="86" t="str">
        <f aca="false">IF('Board Cutting Form'!B284="","",'Board Cutting Form'!B284)</f>
        <v/>
      </c>
      <c r="C160" s="86" t="str">
        <f aca="false">IF('Board Cutting Form'!D284="","",'Board Cutting Form'!D284)</f>
        <v/>
      </c>
      <c r="D160" s="86" t="str">
        <f aca="false">IF('Board Cutting Form'!E284="","",'Board Cutting Form'!E284)</f>
        <v/>
      </c>
      <c r="E160" s="86" t="str">
        <f aca="false">IF('Board Cutting Form'!F284="","",'Board Cutting Form'!F284)</f>
        <v/>
      </c>
      <c r="F160" s="86" t="str">
        <f aca="false">IF(OR('Board Cutting Form'!N284&gt;0,'Board Cutting Form'!M284&gt;0,'Board Cutting Form'!K284&gt;0),"("&amp;'Board Cutting Form'!N$9&amp;"-0"&amp;'Board Cutting Form'!N284&amp;" "&amp;'Board Cutting Form'!M$9&amp;"-0"&amp;'Board Cutting Form'!M284&amp;" "&amp;'Board Cutting Form'!K$9&amp;"-0"&amp;'Board Cutting Form'!K284&amp;")","")</f>
        <v/>
      </c>
      <c r="G160" s="86" t="str">
        <f aca="false">IF(E160="","","SameAsSheet")</f>
        <v/>
      </c>
      <c r="H160" s="86" t="str">
        <f aca="false">IF('Board Cutting Form'!F284="","",'Board Cutting Form'!C284)</f>
        <v/>
      </c>
      <c r="I160" s="86" t="str">
        <f aca="false">IF('Board Cutting Form'!I284&gt;=1,'Board Cutting Form'!G284&amp;"-"&amp;'Board Cutting Form'!H284,"")</f>
        <v/>
      </c>
      <c r="J160" s="88" t="str">
        <f aca="false">IF('Board Cutting Form'!I284=2,'Board Cutting Form'!G284&amp;"-"&amp;'Board Cutting Form'!H284,"")</f>
        <v/>
      </c>
      <c r="K160" s="88" t="str">
        <f aca="false">IF('Board Cutting Form'!J284&gt;=1,'Board Cutting Form'!G284&amp;"-"&amp;'Board Cutting Form'!H284,"")</f>
        <v/>
      </c>
      <c r="L160" s="88" t="str">
        <f aca="false">IF('Board Cutting Form'!J284=2,'Board Cutting Form'!G284&amp;"-"&amp;'Board Cutting Form'!H284,"")</f>
        <v/>
      </c>
      <c r="M160" s="86" t="str">
        <f aca="false">IF(E160="","","TRUE")</f>
        <v/>
      </c>
    </row>
    <row r="161" customFormat="false" ht="15" hidden="false" customHeight="false" outlineLevel="0" collapsed="false">
      <c r="A161" s="86" t="str">
        <f aca="false">IF(E161="","","Input Panel")</f>
        <v/>
      </c>
      <c r="B161" s="86" t="str">
        <f aca="false">IF('Board Cutting Form'!B285="","",'Board Cutting Form'!B285)</f>
        <v/>
      </c>
      <c r="C161" s="86" t="str">
        <f aca="false">IF('Board Cutting Form'!D285="","",'Board Cutting Form'!D285)</f>
        <v/>
      </c>
      <c r="D161" s="86" t="str">
        <f aca="false">IF('Board Cutting Form'!E285="","",'Board Cutting Form'!E285)</f>
        <v/>
      </c>
      <c r="E161" s="86" t="str">
        <f aca="false">IF('Board Cutting Form'!F285="","",'Board Cutting Form'!F285)</f>
        <v/>
      </c>
      <c r="F161" s="86" t="str">
        <f aca="false">IF(OR('Board Cutting Form'!N285&gt;0,'Board Cutting Form'!M285&gt;0,'Board Cutting Form'!K285&gt;0),"("&amp;'Board Cutting Form'!N$9&amp;"-0"&amp;'Board Cutting Form'!N285&amp;" "&amp;'Board Cutting Form'!M$9&amp;"-0"&amp;'Board Cutting Form'!M285&amp;" "&amp;'Board Cutting Form'!K$9&amp;"-0"&amp;'Board Cutting Form'!K285&amp;")","")</f>
        <v/>
      </c>
      <c r="G161" s="86" t="str">
        <f aca="false">IF(E161="","","SameAsSheet")</f>
        <v/>
      </c>
      <c r="H161" s="86" t="str">
        <f aca="false">IF('Board Cutting Form'!F285="","",'Board Cutting Form'!C285)</f>
        <v/>
      </c>
      <c r="I161" s="86" t="str">
        <f aca="false">IF('Board Cutting Form'!I285&gt;=1,'Board Cutting Form'!G285&amp;"-"&amp;'Board Cutting Form'!H285,"")</f>
        <v/>
      </c>
      <c r="J161" s="88" t="str">
        <f aca="false">IF('Board Cutting Form'!I285=2,'Board Cutting Form'!G285&amp;"-"&amp;'Board Cutting Form'!H285,"")</f>
        <v/>
      </c>
      <c r="K161" s="88" t="str">
        <f aca="false">IF('Board Cutting Form'!J285&gt;=1,'Board Cutting Form'!G285&amp;"-"&amp;'Board Cutting Form'!H285,"")</f>
        <v/>
      </c>
      <c r="L161" s="88" t="str">
        <f aca="false">IF('Board Cutting Form'!J285=2,'Board Cutting Form'!G285&amp;"-"&amp;'Board Cutting Form'!H285,"")</f>
        <v/>
      </c>
      <c r="M161" s="86" t="str">
        <f aca="false">IF(E161="","","TRUE")</f>
        <v/>
      </c>
    </row>
    <row r="162" customFormat="false" ht="15" hidden="false" customHeight="false" outlineLevel="0" collapsed="false">
      <c r="A162" s="86" t="str">
        <f aca="false">IF(E162="","","Input Panel")</f>
        <v/>
      </c>
      <c r="B162" s="86" t="str">
        <f aca="false">IF('Board Cutting Form'!B286="","",'Board Cutting Form'!B286)</f>
        <v/>
      </c>
      <c r="C162" s="86" t="str">
        <f aca="false">IF('Board Cutting Form'!D286="","",'Board Cutting Form'!D286)</f>
        <v/>
      </c>
      <c r="D162" s="86" t="str">
        <f aca="false">IF('Board Cutting Form'!E286="","",'Board Cutting Form'!E286)</f>
        <v/>
      </c>
      <c r="E162" s="86" t="str">
        <f aca="false">IF('Board Cutting Form'!F286="","",'Board Cutting Form'!F286)</f>
        <v/>
      </c>
      <c r="F162" s="86" t="str">
        <f aca="false">IF(OR('Board Cutting Form'!N286&gt;0,'Board Cutting Form'!M286&gt;0,'Board Cutting Form'!K286&gt;0),"("&amp;'Board Cutting Form'!N$9&amp;"-0"&amp;'Board Cutting Form'!N286&amp;" "&amp;'Board Cutting Form'!M$9&amp;"-0"&amp;'Board Cutting Form'!M286&amp;" "&amp;'Board Cutting Form'!K$9&amp;"-0"&amp;'Board Cutting Form'!K286&amp;")","")</f>
        <v/>
      </c>
      <c r="G162" s="86" t="str">
        <f aca="false">IF(E162="","","SameAsSheet")</f>
        <v/>
      </c>
      <c r="H162" s="86" t="str">
        <f aca="false">IF('Board Cutting Form'!F286="","",'Board Cutting Form'!C286)</f>
        <v/>
      </c>
      <c r="I162" s="86" t="str">
        <f aca="false">IF('Board Cutting Form'!I286&gt;=1,'Board Cutting Form'!G286&amp;"-"&amp;'Board Cutting Form'!H286,"")</f>
        <v/>
      </c>
      <c r="J162" s="88" t="str">
        <f aca="false">IF('Board Cutting Form'!I286=2,'Board Cutting Form'!G286&amp;"-"&amp;'Board Cutting Form'!H286,"")</f>
        <v/>
      </c>
      <c r="K162" s="88" t="str">
        <f aca="false">IF('Board Cutting Form'!J286&gt;=1,'Board Cutting Form'!G286&amp;"-"&amp;'Board Cutting Form'!H286,"")</f>
        <v/>
      </c>
      <c r="L162" s="88" t="str">
        <f aca="false">IF('Board Cutting Form'!J286=2,'Board Cutting Form'!G286&amp;"-"&amp;'Board Cutting Form'!H286,"")</f>
        <v/>
      </c>
      <c r="M162" s="86" t="str">
        <f aca="false">IF(E162="","","TRUE")</f>
        <v/>
      </c>
    </row>
    <row r="163" customFormat="false" ht="15" hidden="false" customHeight="false" outlineLevel="0" collapsed="false">
      <c r="A163" s="86" t="str">
        <f aca="false">IF(E163="","","Input Panel")</f>
        <v/>
      </c>
      <c r="B163" s="86" t="str">
        <f aca="false">IF('Board Cutting Form'!B287="","",'Board Cutting Form'!B287)</f>
        <v/>
      </c>
      <c r="C163" s="86" t="str">
        <f aca="false">IF('Board Cutting Form'!D287="","",'Board Cutting Form'!D287)</f>
        <v/>
      </c>
      <c r="D163" s="86" t="str">
        <f aca="false">IF('Board Cutting Form'!E287="","",'Board Cutting Form'!E287)</f>
        <v/>
      </c>
      <c r="E163" s="86" t="str">
        <f aca="false">IF('Board Cutting Form'!F287="","",'Board Cutting Form'!F287)</f>
        <v/>
      </c>
      <c r="F163" s="86" t="str">
        <f aca="false">IF(OR('Board Cutting Form'!N287&gt;0,'Board Cutting Form'!M287&gt;0,'Board Cutting Form'!K287&gt;0),"("&amp;'Board Cutting Form'!N$9&amp;"-0"&amp;'Board Cutting Form'!N287&amp;" "&amp;'Board Cutting Form'!M$9&amp;"-0"&amp;'Board Cutting Form'!M287&amp;" "&amp;'Board Cutting Form'!K$9&amp;"-0"&amp;'Board Cutting Form'!K287&amp;")","")</f>
        <v/>
      </c>
      <c r="G163" s="86" t="str">
        <f aca="false">IF(E163="","","SameAsSheet")</f>
        <v/>
      </c>
      <c r="H163" s="86" t="str">
        <f aca="false">IF('Board Cutting Form'!F287="","",'Board Cutting Form'!C287)</f>
        <v/>
      </c>
      <c r="I163" s="86" t="str">
        <f aca="false">IF('Board Cutting Form'!I287&gt;=1,'Board Cutting Form'!G287&amp;"-"&amp;'Board Cutting Form'!H287,"")</f>
        <v/>
      </c>
      <c r="J163" s="88" t="str">
        <f aca="false">IF('Board Cutting Form'!I287=2,'Board Cutting Form'!G287&amp;"-"&amp;'Board Cutting Form'!H287,"")</f>
        <v/>
      </c>
      <c r="K163" s="88" t="str">
        <f aca="false">IF('Board Cutting Form'!J287&gt;=1,'Board Cutting Form'!G287&amp;"-"&amp;'Board Cutting Form'!H287,"")</f>
        <v/>
      </c>
      <c r="L163" s="88" t="str">
        <f aca="false">IF('Board Cutting Form'!J287=2,'Board Cutting Form'!G287&amp;"-"&amp;'Board Cutting Form'!H287,"")</f>
        <v/>
      </c>
      <c r="M163" s="86" t="str">
        <f aca="false">IF(E163="","","TRUE")</f>
        <v/>
      </c>
    </row>
    <row r="164" customFormat="false" ht="15" hidden="false" customHeight="false" outlineLevel="0" collapsed="false">
      <c r="A164" s="86" t="str">
        <f aca="false">IF(E164="","","Input Panel")</f>
        <v/>
      </c>
      <c r="B164" s="86" t="str">
        <f aca="false">IF('Board Cutting Form'!B288="","",'Board Cutting Form'!B288)</f>
        <v/>
      </c>
      <c r="C164" s="86" t="str">
        <f aca="false">IF('Board Cutting Form'!D288="","",'Board Cutting Form'!D288)</f>
        <v/>
      </c>
      <c r="D164" s="86" t="str">
        <f aca="false">IF('Board Cutting Form'!E288="","",'Board Cutting Form'!E288)</f>
        <v/>
      </c>
      <c r="E164" s="86" t="str">
        <f aca="false">IF('Board Cutting Form'!F288="","",'Board Cutting Form'!F288)</f>
        <v/>
      </c>
      <c r="F164" s="86" t="str">
        <f aca="false">IF(OR('Board Cutting Form'!N288&gt;0,'Board Cutting Form'!M288&gt;0,'Board Cutting Form'!K288&gt;0),"("&amp;'Board Cutting Form'!N$9&amp;"-0"&amp;'Board Cutting Form'!N288&amp;" "&amp;'Board Cutting Form'!M$9&amp;"-0"&amp;'Board Cutting Form'!M288&amp;" "&amp;'Board Cutting Form'!K$9&amp;"-0"&amp;'Board Cutting Form'!K288&amp;")","")</f>
        <v/>
      </c>
      <c r="G164" s="86" t="str">
        <f aca="false">IF(E164="","","SameAsSheet")</f>
        <v/>
      </c>
      <c r="H164" s="86" t="str">
        <f aca="false">IF('Board Cutting Form'!F288="","",'Board Cutting Form'!C288)</f>
        <v/>
      </c>
      <c r="I164" s="86" t="str">
        <f aca="false">IF('Board Cutting Form'!I288&gt;=1,'Board Cutting Form'!G288&amp;"-"&amp;'Board Cutting Form'!H288,"")</f>
        <v/>
      </c>
      <c r="J164" s="88" t="str">
        <f aca="false">IF('Board Cutting Form'!I288=2,'Board Cutting Form'!G288&amp;"-"&amp;'Board Cutting Form'!H288,"")</f>
        <v/>
      </c>
      <c r="K164" s="88" t="str">
        <f aca="false">IF('Board Cutting Form'!J288&gt;=1,'Board Cutting Form'!G288&amp;"-"&amp;'Board Cutting Form'!H288,"")</f>
        <v/>
      </c>
      <c r="L164" s="88" t="str">
        <f aca="false">IF('Board Cutting Form'!J288=2,'Board Cutting Form'!G288&amp;"-"&amp;'Board Cutting Form'!H288,"")</f>
        <v/>
      </c>
      <c r="M164" s="86" t="str">
        <f aca="false">IF(E164="","","TRUE")</f>
        <v/>
      </c>
    </row>
    <row r="165" customFormat="false" ht="15" hidden="false" customHeight="false" outlineLevel="0" collapsed="false">
      <c r="A165" s="86" t="str">
        <f aca="false">IF(E165="","","Input Panel")</f>
        <v/>
      </c>
      <c r="B165" s="86" t="str">
        <f aca="false">IF('Board Cutting Form'!B289="","",'Board Cutting Form'!B289)</f>
        <v/>
      </c>
      <c r="C165" s="86" t="str">
        <f aca="false">IF('Board Cutting Form'!D289="","",'Board Cutting Form'!D289)</f>
        <v/>
      </c>
      <c r="D165" s="86" t="str">
        <f aca="false">IF('Board Cutting Form'!E289="","",'Board Cutting Form'!E289)</f>
        <v/>
      </c>
      <c r="E165" s="86" t="str">
        <f aca="false">IF('Board Cutting Form'!F289="","",'Board Cutting Form'!F289)</f>
        <v/>
      </c>
      <c r="F165" s="86" t="str">
        <f aca="false">IF(OR('Board Cutting Form'!N289&gt;0,'Board Cutting Form'!M289&gt;0,'Board Cutting Form'!K289&gt;0),"("&amp;'Board Cutting Form'!N$9&amp;"-0"&amp;'Board Cutting Form'!N289&amp;" "&amp;'Board Cutting Form'!M$9&amp;"-0"&amp;'Board Cutting Form'!M289&amp;" "&amp;'Board Cutting Form'!K$9&amp;"-0"&amp;'Board Cutting Form'!K289&amp;")","")</f>
        <v/>
      </c>
      <c r="G165" s="86" t="str">
        <f aca="false">IF(E165="","","SameAsSheet")</f>
        <v/>
      </c>
      <c r="H165" s="86" t="str">
        <f aca="false">IF('Board Cutting Form'!F289="","",'Board Cutting Form'!C289)</f>
        <v/>
      </c>
      <c r="I165" s="86" t="str">
        <f aca="false">IF('Board Cutting Form'!I289&gt;=1,'Board Cutting Form'!G289&amp;"-"&amp;'Board Cutting Form'!H289,"")</f>
        <v/>
      </c>
      <c r="J165" s="88" t="str">
        <f aca="false">IF('Board Cutting Form'!I289=2,'Board Cutting Form'!G289&amp;"-"&amp;'Board Cutting Form'!H289,"")</f>
        <v/>
      </c>
      <c r="K165" s="88" t="str">
        <f aca="false">IF('Board Cutting Form'!J289&gt;=1,'Board Cutting Form'!G289&amp;"-"&amp;'Board Cutting Form'!H289,"")</f>
        <v/>
      </c>
      <c r="L165" s="88" t="str">
        <f aca="false">IF('Board Cutting Form'!J289=2,'Board Cutting Form'!G289&amp;"-"&amp;'Board Cutting Form'!H289,"")</f>
        <v/>
      </c>
      <c r="M165" s="86" t="str">
        <f aca="false">IF(E165="","","TRUE")</f>
        <v/>
      </c>
    </row>
    <row r="166" customFormat="false" ht="15" hidden="false" customHeight="false" outlineLevel="0" collapsed="false">
      <c r="A166" s="86" t="str">
        <f aca="false">IF(E166="","","Input Panel")</f>
        <v/>
      </c>
      <c r="B166" s="86" t="str">
        <f aca="false">IF('Board Cutting Form'!B290="","",'Board Cutting Form'!B290)</f>
        <v/>
      </c>
      <c r="C166" s="86" t="str">
        <f aca="false">IF('Board Cutting Form'!D290="","",'Board Cutting Form'!D290)</f>
        <v/>
      </c>
      <c r="D166" s="86" t="str">
        <f aca="false">IF('Board Cutting Form'!E290="","",'Board Cutting Form'!E290)</f>
        <v/>
      </c>
      <c r="E166" s="86" t="str">
        <f aca="false">IF('Board Cutting Form'!F290="","",'Board Cutting Form'!F290)</f>
        <v/>
      </c>
      <c r="F166" s="86" t="str">
        <f aca="false">IF(OR('Board Cutting Form'!N290&gt;0,'Board Cutting Form'!M290&gt;0,'Board Cutting Form'!K290&gt;0),"("&amp;'Board Cutting Form'!N$9&amp;"-0"&amp;'Board Cutting Form'!N290&amp;" "&amp;'Board Cutting Form'!M$9&amp;"-0"&amp;'Board Cutting Form'!M290&amp;" "&amp;'Board Cutting Form'!K$9&amp;"-0"&amp;'Board Cutting Form'!K290&amp;")","")</f>
        <v/>
      </c>
      <c r="G166" s="86" t="str">
        <f aca="false">IF(E166="","","SameAsSheet")</f>
        <v/>
      </c>
      <c r="H166" s="86" t="str">
        <f aca="false">IF('Board Cutting Form'!F290="","",'Board Cutting Form'!C290)</f>
        <v/>
      </c>
      <c r="I166" s="86" t="str">
        <f aca="false">IF('Board Cutting Form'!I290&gt;=1,'Board Cutting Form'!G290&amp;"-"&amp;'Board Cutting Form'!H290,"")</f>
        <v/>
      </c>
      <c r="J166" s="88" t="str">
        <f aca="false">IF('Board Cutting Form'!I290=2,'Board Cutting Form'!G290&amp;"-"&amp;'Board Cutting Form'!H290,"")</f>
        <v/>
      </c>
      <c r="K166" s="88" t="str">
        <f aca="false">IF('Board Cutting Form'!J290&gt;=1,'Board Cutting Form'!G290&amp;"-"&amp;'Board Cutting Form'!H290,"")</f>
        <v/>
      </c>
      <c r="L166" s="88" t="str">
        <f aca="false">IF('Board Cutting Form'!J290=2,'Board Cutting Form'!G290&amp;"-"&amp;'Board Cutting Form'!H290,"")</f>
        <v/>
      </c>
      <c r="M166" s="86" t="str">
        <f aca="false">IF(E166="","","TRUE")</f>
        <v/>
      </c>
    </row>
    <row r="167" customFormat="false" ht="15" hidden="false" customHeight="false" outlineLevel="0" collapsed="false">
      <c r="A167" s="86" t="str">
        <f aca="false">IF(E167="","","Input Panel")</f>
        <v/>
      </c>
      <c r="B167" s="86" t="str">
        <f aca="false">IF('Board Cutting Form'!B291="","",'Board Cutting Form'!B291)</f>
        <v/>
      </c>
      <c r="C167" s="86" t="str">
        <f aca="false">IF('Board Cutting Form'!D291="","",'Board Cutting Form'!D291)</f>
        <v/>
      </c>
      <c r="D167" s="86" t="str">
        <f aca="false">IF('Board Cutting Form'!E291="","",'Board Cutting Form'!E291)</f>
        <v/>
      </c>
      <c r="E167" s="86" t="str">
        <f aca="false">IF('Board Cutting Form'!F291="","",'Board Cutting Form'!F291)</f>
        <v/>
      </c>
      <c r="F167" s="86" t="str">
        <f aca="false">IF(OR('Board Cutting Form'!N291&gt;0,'Board Cutting Form'!M291&gt;0,'Board Cutting Form'!K291&gt;0),"("&amp;'Board Cutting Form'!N$9&amp;"-0"&amp;'Board Cutting Form'!N291&amp;" "&amp;'Board Cutting Form'!M$9&amp;"-0"&amp;'Board Cutting Form'!M291&amp;" "&amp;'Board Cutting Form'!K$9&amp;"-0"&amp;'Board Cutting Form'!K291&amp;")","")</f>
        <v/>
      </c>
      <c r="G167" s="86" t="str">
        <f aca="false">IF(E167="","","SameAsSheet")</f>
        <v/>
      </c>
      <c r="H167" s="86" t="str">
        <f aca="false">IF('Board Cutting Form'!F291="","",'Board Cutting Form'!C291)</f>
        <v/>
      </c>
      <c r="I167" s="86" t="str">
        <f aca="false">IF('Board Cutting Form'!I291&gt;=1,'Board Cutting Form'!G291&amp;"-"&amp;'Board Cutting Form'!H291,"")</f>
        <v/>
      </c>
      <c r="J167" s="88" t="str">
        <f aca="false">IF('Board Cutting Form'!I291=2,'Board Cutting Form'!G291&amp;"-"&amp;'Board Cutting Form'!H291,"")</f>
        <v/>
      </c>
      <c r="K167" s="88" t="str">
        <f aca="false">IF('Board Cutting Form'!J291&gt;=1,'Board Cutting Form'!G291&amp;"-"&amp;'Board Cutting Form'!H291,"")</f>
        <v/>
      </c>
      <c r="L167" s="88" t="str">
        <f aca="false">IF('Board Cutting Form'!J291=2,'Board Cutting Form'!G291&amp;"-"&amp;'Board Cutting Form'!H291,"")</f>
        <v/>
      </c>
      <c r="M167" s="86" t="str">
        <f aca="false">IF(E167="","","TRUE")</f>
        <v/>
      </c>
    </row>
    <row r="168" customFormat="false" ht="15" hidden="false" customHeight="false" outlineLevel="0" collapsed="false">
      <c r="A168" s="86" t="str">
        <f aca="false">IF(E168="","","Input Panel")</f>
        <v/>
      </c>
      <c r="B168" s="86" t="str">
        <f aca="false">IF('Board Cutting Form'!B292="","",'Board Cutting Form'!B292)</f>
        <v/>
      </c>
      <c r="C168" s="86" t="str">
        <f aca="false">IF('Board Cutting Form'!D292="","",'Board Cutting Form'!D292)</f>
        <v/>
      </c>
      <c r="D168" s="86" t="str">
        <f aca="false">IF('Board Cutting Form'!E292="","",'Board Cutting Form'!E292)</f>
        <v/>
      </c>
      <c r="E168" s="86" t="str">
        <f aca="false">IF('Board Cutting Form'!F292="","",'Board Cutting Form'!F292)</f>
        <v/>
      </c>
      <c r="F168" s="86" t="str">
        <f aca="false">IF(OR('Board Cutting Form'!N292&gt;0,'Board Cutting Form'!M292&gt;0,'Board Cutting Form'!K292&gt;0),"("&amp;'Board Cutting Form'!N$9&amp;"-0"&amp;'Board Cutting Form'!N292&amp;" "&amp;'Board Cutting Form'!M$9&amp;"-0"&amp;'Board Cutting Form'!M292&amp;" "&amp;'Board Cutting Form'!K$9&amp;"-0"&amp;'Board Cutting Form'!K292&amp;")","")</f>
        <v/>
      </c>
      <c r="G168" s="86" t="str">
        <f aca="false">IF(E168="","","SameAsSheet")</f>
        <v/>
      </c>
      <c r="H168" s="86" t="str">
        <f aca="false">IF('Board Cutting Form'!F292="","",'Board Cutting Form'!C292)</f>
        <v/>
      </c>
      <c r="I168" s="86" t="str">
        <f aca="false">IF('Board Cutting Form'!I292&gt;=1,'Board Cutting Form'!G292&amp;"-"&amp;'Board Cutting Form'!H292,"")</f>
        <v/>
      </c>
      <c r="J168" s="88" t="str">
        <f aca="false">IF('Board Cutting Form'!I292=2,'Board Cutting Form'!G292&amp;"-"&amp;'Board Cutting Form'!H292,"")</f>
        <v/>
      </c>
      <c r="K168" s="88" t="str">
        <f aca="false">IF('Board Cutting Form'!J292&gt;=1,'Board Cutting Form'!G292&amp;"-"&amp;'Board Cutting Form'!H292,"")</f>
        <v/>
      </c>
      <c r="L168" s="88" t="str">
        <f aca="false">IF('Board Cutting Form'!J292=2,'Board Cutting Form'!G292&amp;"-"&amp;'Board Cutting Form'!H292,"")</f>
        <v/>
      </c>
      <c r="M168" s="86" t="str">
        <f aca="false">IF(E168="","","TRUE")</f>
        <v/>
      </c>
    </row>
    <row r="169" customFormat="false" ht="15" hidden="false" customHeight="false" outlineLevel="0" collapsed="false">
      <c r="A169" s="86" t="str">
        <f aca="false">IF(E169="","","Input Panel")</f>
        <v/>
      </c>
      <c r="B169" s="86" t="str">
        <f aca="false">IF('Board Cutting Form'!B293="","",'Board Cutting Form'!B293)</f>
        <v/>
      </c>
      <c r="C169" s="86" t="str">
        <f aca="false">IF('Board Cutting Form'!D293="","",'Board Cutting Form'!D293)</f>
        <v/>
      </c>
      <c r="D169" s="86" t="str">
        <f aca="false">IF('Board Cutting Form'!E293="","",'Board Cutting Form'!E293)</f>
        <v/>
      </c>
      <c r="E169" s="86" t="str">
        <f aca="false">IF('Board Cutting Form'!F293="","",'Board Cutting Form'!F293)</f>
        <v/>
      </c>
      <c r="F169" s="86" t="str">
        <f aca="false">IF(OR('Board Cutting Form'!N293&gt;0,'Board Cutting Form'!M293&gt;0,'Board Cutting Form'!K293&gt;0),"("&amp;'Board Cutting Form'!N$9&amp;"-0"&amp;'Board Cutting Form'!N293&amp;" "&amp;'Board Cutting Form'!M$9&amp;"-0"&amp;'Board Cutting Form'!M293&amp;" "&amp;'Board Cutting Form'!K$9&amp;"-0"&amp;'Board Cutting Form'!K293&amp;")","")</f>
        <v/>
      </c>
      <c r="G169" s="86" t="str">
        <f aca="false">IF(E169="","","SameAsSheet")</f>
        <v/>
      </c>
      <c r="H169" s="86" t="str">
        <f aca="false">IF('Board Cutting Form'!F293="","",'Board Cutting Form'!C293)</f>
        <v/>
      </c>
      <c r="I169" s="86" t="str">
        <f aca="false">IF('Board Cutting Form'!I293&gt;=1,'Board Cutting Form'!G293&amp;"-"&amp;'Board Cutting Form'!H293,"")</f>
        <v/>
      </c>
      <c r="J169" s="88" t="str">
        <f aca="false">IF('Board Cutting Form'!I293=2,'Board Cutting Form'!G293&amp;"-"&amp;'Board Cutting Form'!H293,"")</f>
        <v/>
      </c>
      <c r="K169" s="88" t="str">
        <f aca="false">IF('Board Cutting Form'!J293&gt;=1,'Board Cutting Form'!G293&amp;"-"&amp;'Board Cutting Form'!H293,"")</f>
        <v/>
      </c>
      <c r="L169" s="88" t="str">
        <f aca="false">IF('Board Cutting Form'!J293=2,'Board Cutting Form'!G293&amp;"-"&amp;'Board Cutting Form'!H293,"")</f>
        <v/>
      </c>
      <c r="M169" s="86" t="str">
        <f aca="false">IF(E169="","","TRUE")</f>
        <v/>
      </c>
    </row>
    <row r="170" customFormat="false" ht="15" hidden="false" customHeight="false" outlineLevel="0" collapsed="false">
      <c r="A170" s="86" t="str">
        <f aca="false">IF(E170="","","Input Panel")</f>
        <v/>
      </c>
      <c r="B170" s="86" t="str">
        <f aca="false">IF('Board Cutting Form'!B294="","",'Board Cutting Form'!B294)</f>
        <v/>
      </c>
      <c r="C170" s="86" t="str">
        <f aca="false">IF('Board Cutting Form'!D294="","",'Board Cutting Form'!D294)</f>
        <v/>
      </c>
      <c r="D170" s="86" t="str">
        <f aca="false">IF('Board Cutting Form'!E294="","",'Board Cutting Form'!E294)</f>
        <v/>
      </c>
      <c r="E170" s="86" t="str">
        <f aca="false">IF('Board Cutting Form'!F294="","",'Board Cutting Form'!F294)</f>
        <v/>
      </c>
      <c r="F170" s="86" t="str">
        <f aca="false">IF(OR('Board Cutting Form'!N294&gt;0,'Board Cutting Form'!M294&gt;0,'Board Cutting Form'!K294&gt;0),"("&amp;'Board Cutting Form'!N$9&amp;"-0"&amp;'Board Cutting Form'!N294&amp;" "&amp;'Board Cutting Form'!M$9&amp;"-0"&amp;'Board Cutting Form'!M294&amp;" "&amp;'Board Cutting Form'!K$9&amp;"-0"&amp;'Board Cutting Form'!K294&amp;")","")</f>
        <v/>
      </c>
      <c r="G170" s="86" t="str">
        <f aca="false">IF(E170="","","SameAsSheet")</f>
        <v/>
      </c>
      <c r="H170" s="86" t="str">
        <f aca="false">IF('Board Cutting Form'!F294="","",'Board Cutting Form'!C294)</f>
        <v/>
      </c>
      <c r="I170" s="86" t="str">
        <f aca="false">IF('Board Cutting Form'!I294&gt;=1,'Board Cutting Form'!G294&amp;"-"&amp;'Board Cutting Form'!H294,"")</f>
        <v/>
      </c>
      <c r="J170" s="88" t="str">
        <f aca="false">IF('Board Cutting Form'!I294=2,'Board Cutting Form'!G294&amp;"-"&amp;'Board Cutting Form'!H294,"")</f>
        <v/>
      </c>
      <c r="K170" s="88" t="str">
        <f aca="false">IF('Board Cutting Form'!J294&gt;=1,'Board Cutting Form'!G294&amp;"-"&amp;'Board Cutting Form'!H294,"")</f>
        <v/>
      </c>
      <c r="L170" s="88" t="str">
        <f aca="false">IF('Board Cutting Form'!J294=2,'Board Cutting Form'!G294&amp;"-"&amp;'Board Cutting Form'!H294,"")</f>
        <v/>
      </c>
      <c r="M170" s="86" t="str">
        <f aca="false">IF(E170="","","TRUE")</f>
        <v/>
      </c>
    </row>
    <row r="171" customFormat="false" ht="15" hidden="false" customHeight="false" outlineLevel="0" collapsed="false">
      <c r="A171" s="86" t="str">
        <f aca="false">IF(E171="","","Input Panel")</f>
        <v/>
      </c>
      <c r="B171" s="86" t="str">
        <f aca="false">IF('Board Cutting Form'!B295="","",'Board Cutting Form'!B295)</f>
        <v/>
      </c>
      <c r="C171" s="86" t="str">
        <f aca="false">IF('Board Cutting Form'!D295="","",'Board Cutting Form'!D295)</f>
        <v/>
      </c>
      <c r="D171" s="86" t="str">
        <f aca="false">IF('Board Cutting Form'!E295="","",'Board Cutting Form'!E295)</f>
        <v/>
      </c>
      <c r="E171" s="86" t="str">
        <f aca="false">IF('Board Cutting Form'!F295="","",'Board Cutting Form'!F295)</f>
        <v/>
      </c>
      <c r="F171" s="86" t="str">
        <f aca="false">IF(OR('Board Cutting Form'!N295&gt;0,'Board Cutting Form'!M295&gt;0,'Board Cutting Form'!K295&gt;0),"("&amp;'Board Cutting Form'!N$9&amp;"-0"&amp;'Board Cutting Form'!N295&amp;" "&amp;'Board Cutting Form'!M$9&amp;"-0"&amp;'Board Cutting Form'!M295&amp;" "&amp;'Board Cutting Form'!K$9&amp;"-0"&amp;'Board Cutting Form'!K295&amp;")","")</f>
        <v/>
      </c>
      <c r="G171" s="86" t="str">
        <f aca="false">IF(E171="","","SameAsSheet")</f>
        <v/>
      </c>
      <c r="H171" s="86" t="str">
        <f aca="false">IF('Board Cutting Form'!F295="","",'Board Cutting Form'!C295)</f>
        <v/>
      </c>
      <c r="I171" s="86" t="str">
        <f aca="false">IF('Board Cutting Form'!I295&gt;=1,'Board Cutting Form'!G295&amp;"-"&amp;'Board Cutting Form'!H295,"")</f>
        <v/>
      </c>
      <c r="J171" s="88" t="str">
        <f aca="false">IF('Board Cutting Form'!I295=2,'Board Cutting Form'!G295&amp;"-"&amp;'Board Cutting Form'!H295,"")</f>
        <v/>
      </c>
      <c r="K171" s="88" t="str">
        <f aca="false">IF('Board Cutting Form'!J295&gt;=1,'Board Cutting Form'!G295&amp;"-"&amp;'Board Cutting Form'!H295,"")</f>
        <v/>
      </c>
      <c r="L171" s="88" t="str">
        <f aca="false">IF('Board Cutting Form'!J295=2,'Board Cutting Form'!G295&amp;"-"&amp;'Board Cutting Form'!H295,"")</f>
        <v/>
      </c>
      <c r="M171" s="86" t="str">
        <f aca="false">IF(E171="","","TRUE")</f>
        <v/>
      </c>
    </row>
    <row r="172" customFormat="false" ht="15" hidden="false" customHeight="false" outlineLevel="0" collapsed="false">
      <c r="A172" s="86" t="str">
        <f aca="false">IF(E172="","","Input Panel")</f>
        <v/>
      </c>
      <c r="B172" s="86" t="str">
        <f aca="false">IF('Board Cutting Form'!B296="","",'Board Cutting Form'!B296)</f>
        <v/>
      </c>
      <c r="C172" s="86" t="str">
        <f aca="false">IF('Board Cutting Form'!D296="","",'Board Cutting Form'!D296)</f>
        <v/>
      </c>
      <c r="D172" s="86" t="str">
        <f aca="false">IF('Board Cutting Form'!E296="","",'Board Cutting Form'!E296)</f>
        <v/>
      </c>
      <c r="E172" s="86" t="str">
        <f aca="false">IF('Board Cutting Form'!F296="","",'Board Cutting Form'!F296)</f>
        <v/>
      </c>
      <c r="F172" s="86" t="str">
        <f aca="false">IF(OR('Board Cutting Form'!N296&gt;0,'Board Cutting Form'!M296&gt;0,'Board Cutting Form'!K296&gt;0),"("&amp;'Board Cutting Form'!N$9&amp;"-0"&amp;'Board Cutting Form'!N296&amp;" "&amp;'Board Cutting Form'!M$9&amp;"-0"&amp;'Board Cutting Form'!M296&amp;" "&amp;'Board Cutting Form'!K$9&amp;"-0"&amp;'Board Cutting Form'!K296&amp;")","")</f>
        <v/>
      </c>
      <c r="G172" s="86" t="str">
        <f aca="false">IF(E172="","","SameAsSheet")</f>
        <v/>
      </c>
      <c r="H172" s="86" t="str">
        <f aca="false">IF('Board Cutting Form'!F296="","",'Board Cutting Form'!C296)</f>
        <v/>
      </c>
      <c r="I172" s="86" t="str">
        <f aca="false">IF('Board Cutting Form'!I296&gt;=1,'Board Cutting Form'!G296&amp;"-"&amp;'Board Cutting Form'!H296,"")</f>
        <v/>
      </c>
      <c r="J172" s="88" t="str">
        <f aca="false">IF('Board Cutting Form'!I296=2,'Board Cutting Form'!G296&amp;"-"&amp;'Board Cutting Form'!H296,"")</f>
        <v/>
      </c>
      <c r="K172" s="88" t="str">
        <f aca="false">IF('Board Cutting Form'!J296&gt;=1,'Board Cutting Form'!G296&amp;"-"&amp;'Board Cutting Form'!H296,"")</f>
        <v/>
      </c>
      <c r="L172" s="88" t="str">
        <f aca="false">IF('Board Cutting Form'!J296=2,'Board Cutting Form'!G296&amp;"-"&amp;'Board Cutting Form'!H296,"")</f>
        <v/>
      </c>
      <c r="M172" s="86" t="str">
        <f aca="false">IF(E172="","","TRUE")</f>
        <v/>
      </c>
    </row>
    <row r="173" customFormat="false" ht="15" hidden="false" customHeight="false" outlineLevel="0" collapsed="false">
      <c r="A173" s="86" t="str">
        <f aca="false">IF(E173="","","Input Panel")</f>
        <v/>
      </c>
      <c r="B173" s="86" t="str">
        <f aca="false">IF('Board Cutting Form'!B297="","",'Board Cutting Form'!B297)</f>
        <v/>
      </c>
      <c r="C173" s="86" t="str">
        <f aca="false">IF('Board Cutting Form'!D297="","",'Board Cutting Form'!D297)</f>
        <v/>
      </c>
      <c r="D173" s="86" t="str">
        <f aca="false">IF('Board Cutting Form'!E297="","",'Board Cutting Form'!E297)</f>
        <v/>
      </c>
      <c r="E173" s="86" t="str">
        <f aca="false">IF('Board Cutting Form'!F297="","",'Board Cutting Form'!F297)</f>
        <v/>
      </c>
      <c r="F173" s="86" t="str">
        <f aca="false">IF(OR('Board Cutting Form'!N297&gt;0,'Board Cutting Form'!M297&gt;0,'Board Cutting Form'!K297&gt;0),"("&amp;'Board Cutting Form'!N$9&amp;"-0"&amp;'Board Cutting Form'!N297&amp;" "&amp;'Board Cutting Form'!M$9&amp;"-0"&amp;'Board Cutting Form'!M297&amp;" "&amp;'Board Cutting Form'!K$9&amp;"-0"&amp;'Board Cutting Form'!K297&amp;")","")</f>
        <v/>
      </c>
      <c r="G173" s="86" t="str">
        <f aca="false">IF(E173="","","SameAsSheet")</f>
        <v/>
      </c>
      <c r="H173" s="86" t="str">
        <f aca="false">IF('Board Cutting Form'!F297="","",'Board Cutting Form'!C297)</f>
        <v/>
      </c>
      <c r="I173" s="86" t="str">
        <f aca="false">IF('Board Cutting Form'!I297&gt;=1,'Board Cutting Form'!G297&amp;"-"&amp;'Board Cutting Form'!H297,"")</f>
        <v/>
      </c>
      <c r="J173" s="88" t="str">
        <f aca="false">IF('Board Cutting Form'!I297=2,'Board Cutting Form'!G297&amp;"-"&amp;'Board Cutting Form'!H297,"")</f>
        <v/>
      </c>
      <c r="K173" s="88" t="str">
        <f aca="false">IF('Board Cutting Form'!J297&gt;=1,'Board Cutting Form'!G297&amp;"-"&amp;'Board Cutting Form'!H297,"")</f>
        <v/>
      </c>
      <c r="L173" s="88" t="str">
        <f aca="false">IF('Board Cutting Form'!J297=2,'Board Cutting Form'!G297&amp;"-"&amp;'Board Cutting Form'!H297,"")</f>
        <v/>
      </c>
      <c r="M173" s="86" t="str">
        <f aca="false">IF(E173="","","TRUE")</f>
        <v/>
      </c>
    </row>
    <row r="174" customFormat="false" ht="15" hidden="false" customHeight="false" outlineLevel="0" collapsed="false">
      <c r="A174" s="86" t="str">
        <f aca="false">IF(E174="","","Input Panel")</f>
        <v/>
      </c>
      <c r="B174" s="86" t="str">
        <f aca="false">IF('Board Cutting Form'!B298="","",'Board Cutting Form'!B298)</f>
        <v/>
      </c>
      <c r="C174" s="86" t="str">
        <f aca="false">IF('Board Cutting Form'!D298="","",'Board Cutting Form'!D298)</f>
        <v/>
      </c>
      <c r="D174" s="86" t="str">
        <f aca="false">IF('Board Cutting Form'!E298="","",'Board Cutting Form'!E298)</f>
        <v/>
      </c>
      <c r="E174" s="86" t="str">
        <f aca="false">IF('Board Cutting Form'!F298="","",'Board Cutting Form'!F298)</f>
        <v/>
      </c>
      <c r="F174" s="86" t="str">
        <f aca="false">IF(OR('Board Cutting Form'!N298&gt;0,'Board Cutting Form'!M298&gt;0,'Board Cutting Form'!K298&gt;0),"("&amp;'Board Cutting Form'!N$9&amp;"-0"&amp;'Board Cutting Form'!N298&amp;" "&amp;'Board Cutting Form'!M$9&amp;"-0"&amp;'Board Cutting Form'!M298&amp;" "&amp;'Board Cutting Form'!K$9&amp;"-0"&amp;'Board Cutting Form'!K298&amp;")","")</f>
        <v/>
      </c>
      <c r="G174" s="86" t="str">
        <f aca="false">IF(E174="","","SameAsSheet")</f>
        <v/>
      </c>
      <c r="H174" s="86" t="str">
        <f aca="false">IF('Board Cutting Form'!F298="","",'Board Cutting Form'!C298)</f>
        <v/>
      </c>
      <c r="I174" s="86" t="str">
        <f aca="false">IF('Board Cutting Form'!I298&gt;=1,'Board Cutting Form'!G298&amp;"-"&amp;'Board Cutting Form'!H298,"")</f>
        <v/>
      </c>
      <c r="J174" s="88" t="str">
        <f aca="false">IF('Board Cutting Form'!I298=2,'Board Cutting Form'!G298&amp;"-"&amp;'Board Cutting Form'!H298,"")</f>
        <v/>
      </c>
      <c r="K174" s="88" t="str">
        <f aca="false">IF('Board Cutting Form'!J298&gt;=1,'Board Cutting Form'!G298&amp;"-"&amp;'Board Cutting Form'!H298,"")</f>
        <v/>
      </c>
      <c r="L174" s="88" t="str">
        <f aca="false">IF('Board Cutting Form'!J298=2,'Board Cutting Form'!G298&amp;"-"&amp;'Board Cutting Form'!H298,"")</f>
        <v/>
      </c>
      <c r="M174" s="86" t="str">
        <f aca="false">IF(E174="","","TRUE")</f>
        <v/>
      </c>
    </row>
    <row r="175" customFormat="false" ht="15" hidden="false" customHeight="false" outlineLevel="0" collapsed="false">
      <c r="A175" s="86" t="str">
        <f aca="false">IF(E175="","","Input Panel")</f>
        <v/>
      </c>
      <c r="B175" s="86" t="str">
        <f aca="false">IF('Board Cutting Form'!B299="","",'Board Cutting Form'!B299)</f>
        <v/>
      </c>
      <c r="C175" s="86" t="str">
        <f aca="false">IF('Board Cutting Form'!D299="","",'Board Cutting Form'!D299)</f>
        <v/>
      </c>
      <c r="D175" s="86" t="str">
        <f aca="false">IF('Board Cutting Form'!E299="","",'Board Cutting Form'!E299)</f>
        <v/>
      </c>
      <c r="E175" s="86" t="str">
        <f aca="false">IF('Board Cutting Form'!F299="","",'Board Cutting Form'!F299)</f>
        <v/>
      </c>
      <c r="F175" s="86" t="str">
        <f aca="false">IF(OR('Board Cutting Form'!N299&gt;0,'Board Cutting Form'!M299&gt;0,'Board Cutting Form'!K299&gt;0),"("&amp;'Board Cutting Form'!N$9&amp;"-0"&amp;'Board Cutting Form'!N299&amp;" "&amp;'Board Cutting Form'!M$9&amp;"-0"&amp;'Board Cutting Form'!M299&amp;" "&amp;'Board Cutting Form'!K$9&amp;"-0"&amp;'Board Cutting Form'!K299&amp;")","")</f>
        <v/>
      </c>
      <c r="G175" s="86" t="str">
        <f aca="false">IF(E175="","","SameAsSheet")</f>
        <v/>
      </c>
      <c r="H175" s="86" t="str">
        <f aca="false">IF('Board Cutting Form'!F299="","",'Board Cutting Form'!C299)</f>
        <v/>
      </c>
      <c r="I175" s="86" t="str">
        <f aca="false">IF('Board Cutting Form'!I299&gt;=1,'Board Cutting Form'!G299&amp;"-"&amp;'Board Cutting Form'!H299,"")</f>
        <v/>
      </c>
      <c r="J175" s="88" t="str">
        <f aca="false">IF('Board Cutting Form'!I299=2,'Board Cutting Form'!G299&amp;"-"&amp;'Board Cutting Form'!H299,"")</f>
        <v/>
      </c>
      <c r="K175" s="88" t="str">
        <f aca="false">IF('Board Cutting Form'!J299&gt;=1,'Board Cutting Form'!G299&amp;"-"&amp;'Board Cutting Form'!H299,"")</f>
        <v/>
      </c>
      <c r="L175" s="88" t="str">
        <f aca="false">IF('Board Cutting Form'!J299=2,'Board Cutting Form'!G299&amp;"-"&amp;'Board Cutting Form'!H299,"")</f>
        <v/>
      </c>
      <c r="M175" s="86" t="str">
        <f aca="false">IF(E175="","","TRUE")</f>
        <v/>
      </c>
    </row>
    <row r="176" customFormat="false" ht="15" hidden="false" customHeight="false" outlineLevel="0" collapsed="false">
      <c r="A176" s="86" t="str">
        <f aca="false">IF(E176="","","Input Panel")</f>
        <v/>
      </c>
      <c r="B176" s="86" t="str">
        <f aca="false">IF('Board Cutting Form'!B300="","",'Board Cutting Form'!B300)</f>
        <v/>
      </c>
      <c r="C176" s="86" t="str">
        <f aca="false">IF('Board Cutting Form'!D300="","",'Board Cutting Form'!D300)</f>
        <v/>
      </c>
      <c r="D176" s="86" t="str">
        <f aca="false">IF('Board Cutting Form'!E300="","",'Board Cutting Form'!E300)</f>
        <v/>
      </c>
      <c r="E176" s="86" t="str">
        <f aca="false">IF('Board Cutting Form'!F300="","",'Board Cutting Form'!F300)</f>
        <v/>
      </c>
      <c r="F176" s="86" t="str">
        <f aca="false">IF(OR('Board Cutting Form'!N300&gt;0,'Board Cutting Form'!M300&gt;0,'Board Cutting Form'!K300&gt;0),"("&amp;'Board Cutting Form'!N$9&amp;"-0"&amp;'Board Cutting Form'!N300&amp;" "&amp;'Board Cutting Form'!M$9&amp;"-0"&amp;'Board Cutting Form'!M300&amp;" "&amp;'Board Cutting Form'!K$9&amp;"-0"&amp;'Board Cutting Form'!K300&amp;")","")</f>
        <v/>
      </c>
      <c r="G176" s="86" t="str">
        <f aca="false">IF(E176="","","SameAsSheet")</f>
        <v/>
      </c>
      <c r="H176" s="86" t="str">
        <f aca="false">IF('Board Cutting Form'!F300="","",'Board Cutting Form'!C300)</f>
        <v/>
      </c>
      <c r="I176" s="86" t="str">
        <f aca="false">IF('Board Cutting Form'!I300&gt;=1,'Board Cutting Form'!G300&amp;"-"&amp;'Board Cutting Form'!H300,"")</f>
        <v/>
      </c>
      <c r="J176" s="88" t="str">
        <f aca="false">IF('Board Cutting Form'!I300=2,'Board Cutting Form'!G300&amp;"-"&amp;'Board Cutting Form'!H300,"")</f>
        <v/>
      </c>
      <c r="K176" s="88" t="str">
        <f aca="false">IF('Board Cutting Form'!J300&gt;=1,'Board Cutting Form'!G300&amp;"-"&amp;'Board Cutting Form'!H300,"")</f>
        <v/>
      </c>
      <c r="L176" s="88" t="str">
        <f aca="false">IF('Board Cutting Form'!J300=2,'Board Cutting Form'!G300&amp;"-"&amp;'Board Cutting Form'!H300,"")</f>
        <v/>
      </c>
      <c r="M176" s="86" t="str">
        <f aca="false">IF(E176="","","TRUE")</f>
        <v/>
      </c>
    </row>
    <row r="177" customFormat="false" ht="15" hidden="false" customHeight="false" outlineLevel="0" collapsed="false">
      <c r="A177" s="86" t="str">
        <f aca="false">IF(E177="","","Input Panel")</f>
        <v/>
      </c>
      <c r="B177" s="86" t="str">
        <f aca="false">IF('Board Cutting Form'!B301="","",'Board Cutting Form'!B301)</f>
        <v/>
      </c>
      <c r="C177" s="86" t="str">
        <f aca="false">IF('Board Cutting Form'!D301="","",'Board Cutting Form'!D301)</f>
        <v/>
      </c>
      <c r="D177" s="86" t="str">
        <f aca="false">IF('Board Cutting Form'!E301="","",'Board Cutting Form'!E301)</f>
        <v/>
      </c>
      <c r="E177" s="86" t="str">
        <f aca="false">IF('Board Cutting Form'!F301="","",'Board Cutting Form'!F301)</f>
        <v/>
      </c>
      <c r="F177" s="86" t="str">
        <f aca="false">IF(OR('Board Cutting Form'!N301&gt;0,'Board Cutting Form'!M301&gt;0,'Board Cutting Form'!K301&gt;0),"("&amp;'Board Cutting Form'!N$9&amp;"-0"&amp;'Board Cutting Form'!N301&amp;" "&amp;'Board Cutting Form'!M$9&amp;"-0"&amp;'Board Cutting Form'!M301&amp;" "&amp;'Board Cutting Form'!K$9&amp;"-0"&amp;'Board Cutting Form'!K301&amp;")","")</f>
        <v/>
      </c>
      <c r="G177" s="86" t="str">
        <f aca="false">IF(E177="","","SameAsSheet")</f>
        <v/>
      </c>
      <c r="H177" s="86" t="str">
        <f aca="false">IF('Board Cutting Form'!F301="","",'Board Cutting Form'!C301)</f>
        <v/>
      </c>
      <c r="I177" s="86" t="str">
        <f aca="false">IF('Board Cutting Form'!I301&gt;=1,'Board Cutting Form'!G301&amp;"-"&amp;'Board Cutting Form'!H301,"")</f>
        <v/>
      </c>
      <c r="J177" s="88" t="str">
        <f aca="false">IF('Board Cutting Form'!I301=2,'Board Cutting Form'!G301&amp;"-"&amp;'Board Cutting Form'!H301,"")</f>
        <v/>
      </c>
      <c r="K177" s="88" t="str">
        <f aca="false">IF('Board Cutting Form'!J301&gt;=1,'Board Cutting Form'!G301&amp;"-"&amp;'Board Cutting Form'!H301,"")</f>
        <v/>
      </c>
      <c r="L177" s="88" t="str">
        <f aca="false">IF('Board Cutting Form'!J301=2,'Board Cutting Form'!G301&amp;"-"&amp;'Board Cutting Form'!H301,"")</f>
        <v/>
      </c>
      <c r="M177" s="86" t="str">
        <f aca="false">IF(E177="","","TRUE")</f>
        <v/>
      </c>
    </row>
    <row r="178" customFormat="false" ht="15" hidden="false" customHeight="false" outlineLevel="0" collapsed="false">
      <c r="A178" s="86" t="str">
        <f aca="false">IF(E178="","","Input Panel")</f>
        <v/>
      </c>
      <c r="B178" s="86" t="str">
        <f aca="false">IF('Board Cutting Form'!B302="","",'Board Cutting Form'!B302)</f>
        <v/>
      </c>
      <c r="C178" s="86" t="str">
        <f aca="false">IF('Board Cutting Form'!D302="","",'Board Cutting Form'!D302)</f>
        <v/>
      </c>
      <c r="D178" s="86" t="str">
        <f aca="false">IF('Board Cutting Form'!E302="","",'Board Cutting Form'!E302)</f>
        <v/>
      </c>
      <c r="E178" s="86" t="str">
        <f aca="false">IF('Board Cutting Form'!F302="","",'Board Cutting Form'!F302)</f>
        <v/>
      </c>
      <c r="F178" s="86" t="str">
        <f aca="false">IF(OR('Board Cutting Form'!N302&gt;0,'Board Cutting Form'!M302&gt;0,'Board Cutting Form'!K302&gt;0),"("&amp;'Board Cutting Form'!N$9&amp;"-0"&amp;'Board Cutting Form'!N302&amp;" "&amp;'Board Cutting Form'!M$9&amp;"-0"&amp;'Board Cutting Form'!M302&amp;" "&amp;'Board Cutting Form'!K$9&amp;"-0"&amp;'Board Cutting Form'!K302&amp;")","")</f>
        <v/>
      </c>
      <c r="G178" s="86" t="str">
        <f aca="false">IF(E178="","","SameAsSheet")</f>
        <v/>
      </c>
      <c r="H178" s="86" t="str">
        <f aca="false">IF('Board Cutting Form'!F302="","",'Board Cutting Form'!C302)</f>
        <v/>
      </c>
      <c r="I178" s="86" t="str">
        <f aca="false">IF('Board Cutting Form'!I302&gt;=1,'Board Cutting Form'!G302&amp;"-"&amp;'Board Cutting Form'!H302,"")</f>
        <v/>
      </c>
      <c r="J178" s="88" t="str">
        <f aca="false">IF('Board Cutting Form'!I302=2,'Board Cutting Form'!G302&amp;"-"&amp;'Board Cutting Form'!H302,"")</f>
        <v/>
      </c>
      <c r="K178" s="88" t="str">
        <f aca="false">IF('Board Cutting Form'!J302&gt;=1,'Board Cutting Form'!G302&amp;"-"&amp;'Board Cutting Form'!H302,"")</f>
        <v/>
      </c>
      <c r="L178" s="88" t="str">
        <f aca="false">IF('Board Cutting Form'!J302=2,'Board Cutting Form'!G302&amp;"-"&amp;'Board Cutting Form'!H302,"")</f>
        <v/>
      </c>
      <c r="M178" s="86" t="str">
        <f aca="false">IF(E178="","","TRUE")</f>
        <v/>
      </c>
    </row>
    <row r="179" customFormat="false" ht="15" hidden="false" customHeight="false" outlineLevel="0" collapsed="false">
      <c r="A179" s="86" t="str">
        <f aca="false">IF(E179="","","Input Panel")</f>
        <v/>
      </c>
      <c r="B179" s="86" t="str">
        <f aca="false">IF('Board Cutting Form'!B303="","",'Board Cutting Form'!B303)</f>
        <v/>
      </c>
      <c r="C179" s="86" t="str">
        <f aca="false">IF('Board Cutting Form'!D303="","",'Board Cutting Form'!D303)</f>
        <v/>
      </c>
      <c r="D179" s="86" t="str">
        <f aca="false">IF('Board Cutting Form'!E303="","",'Board Cutting Form'!E303)</f>
        <v/>
      </c>
      <c r="E179" s="86" t="str">
        <f aca="false">IF('Board Cutting Form'!F303="","",'Board Cutting Form'!F303)</f>
        <v/>
      </c>
      <c r="F179" s="86" t="str">
        <f aca="false">IF(OR('Board Cutting Form'!N303&gt;0,'Board Cutting Form'!M303&gt;0,'Board Cutting Form'!K303&gt;0),"("&amp;'Board Cutting Form'!N$9&amp;"-0"&amp;'Board Cutting Form'!N303&amp;" "&amp;'Board Cutting Form'!M$9&amp;"-0"&amp;'Board Cutting Form'!M303&amp;" "&amp;'Board Cutting Form'!K$9&amp;"-0"&amp;'Board Cutting Form'!K303&amp;")","")</f>
        <v/>
      </c>
      <c r="G179" s="86" t="str">
        <f aca="false">IF(E179="","","SameAsSheet")</f>
        <v/>
      </c>
      <c r="H179" s="86" t="str">
        <f aca="false">IF('Board Cutting Form'!F303="","",'Board Cutting Form'!C303)</f>
        <v/>
      </c>
      <c r="I179" s="86" t="str">
        <f aca="false">IF('Board Cutting Form'!I303&gt;=1,'Board Cutting Form'!G303&amp;"-"&amp;'Board Cutting Form'!H303,"")</f>
        <v/>
      </c>
      <c r="J179" s="88" t="str">
        <f aca="false">IF('Board Cutting Form'!I303=2,'Board Cutting Form'!G303&amp;"-"&amp;'Board Cutting Form'!H303,"")</f>
        <v/>
      </c>
      <c r="K179" s="88" t="str">
        <f aca="false">IF('Board Cutting Form'!J303&gt;=1,'Board Cutting Form'!G303&amp;"-"&amp;'Board Cutting Form'!H303,"")</f>
        <v/>
      </c>
      <c r="L179" s="88" t="str">
        <f aca="false">IF('Board Cutting Form'!J303=2,'Board Cutting Form'!G303&amp;"-"&amp;'Board Cutting Form'!H303,"")</f>
        <v/>
      </c>
      <c r="M179" s="86" t="str">
        <f aca="false">IF(E179="","","TRUE")</f>
        <v/>
      </c>
    </row>
    <row r="180" customFormat="false" ht="15" hidden="false" customHeight="false" outlineLevel="0" collapsed="false">
      <c r="A180" s="86" t="str">
        <f aca="false">IF(E180="","","Input Panel")</f>
        <v/>
      </c>
      <c r="B180" s="86" t="str">
        <f aca="false">IF('Board Cutting Form'!B304="","",'Board Cutting Form'!B304)</f>
        <v/>
      </c>
      <c r="C180" s="86" t="str">
        <f aca="false">IF('Board Cutting Form'!D304="","",'Board Cutting Form'!D304)</f>
        <v/>
      </c>
      <c r="D180" s="86" t="str">
        <f aca="false">IF('Board Cutting Form'!E304="","",'Board Cutting Form'!E304)</f>
        <v/>
      </c>
      <c r="E180" s="86" t="str">
        <f aca="false">IF('Board Cutting Form'!F304="","",'Board Cutting Form'!F304)</f>
        <v/>
      </c>
      <c r="F180" s="86" t="str">
        <f aca="false">IF(OR('Board Cutting Form'!N304&gt;0,'Board Cutting Form'!M304&gt;0,'Board Cutting Form'!K304&gt;0),"("&amp;'Board Cutting Form'!N$9&amp;"-0"&amp;'Board Cutting Form'!N304&amp;" "&amp;'Board Cutting Form'!M$9&amp;"-0"&amp;'Board Cutting Form'!M304&amp;" "&amp;'Board Cutting Form'!K$9&amp;"-0"&amp;'Board Cutting Form'!K304&amp;")","")</f>
        <v/>
      </c>
      <c r="G180" s="86" t="str">
        <f aca="false">IF(E180="","","SameAsSheet")</f>
        <v/>
      </c>
      <c r="H180" s="86" t="str">
        <f aca="false">IF('Board Cutting Form'!F304="","",'Board Cutting Form'!C304)</f>
        <v/>
      </c>
      <c r="I180" s="86" t="str">
        <f aca="false">IF('Board Cutting Form'!I304&gt;=1,'Board Cutting Form'!G304&amp;"-"&amp;'Board Cutting Form'!H304,"")</f>
        <v/>
      </c>
      <c r="J180" s="88" t="str">
        <f aca="false">IF('Board Cutting Form'!I304=2,'Board Cutting Form'!G304&amp;"-"&amp;'Board Cutting Form'!H304,"")</f>
        <v/>
      </c>
      <c r="K180" s="88" t="str">
        <f aca="false">IF('Board Cutting Form'!J304&gt;=1,'Board Cutting Form'!G304&amp;"-"&amp;'Board Cutting Form'!H304,"")</f>
        <v/>
      </c>
      <c r="L180" s="88" t="str">
        <f aca="false">IF('Board Cutting Form'!J304=2,'Board Cutting Form'!G304&amp;"-"&amp;'Board Cutting Form'!H304,"")</f>
        <v/>
      </c>
      <c r="M180" s="86" t="str">
        <f aca="false">IF(E180="","","TRUE")</f>
        <v/>
      </c>
    </row>
    <row r="181" customFormat="false" ht="15" hidden="false" customHeight="false" outlineLevel="0" collapsed="false">
      <c r="A181" s="86" t="str">
        <f aca="false">IF(E181="","","Input Panel")</f>
        <v/>
      </c>
      <c r="B181" s="86" t="str">
        <f aca="false">IF('Board Cutting Form'!B305="","",'Board Cutting Form'!B305)</f>
        <v/>
      </c>
      <c r="C181" s="86" t="str">
        <f aca="false">IF('Board Cutting Form'!D305="","",'Board Cutting Form'!D305)</f>
        <v/>
      </c>
      <c r="D181" s="86" t="str">
        <f aca="false">IF('Board Cutting Form'!E305="","",'Board Cutting Form'!E305)</f>
        <v/>
      </c>
      <c r="E181" s="86" t="str">
        <f aca="false">IF('Board Cutting Form'!F305="","",'Board Cutting Form'!F305)</f>
        <v/>
      </c>
      <c r="F181" s="86" t="str">
        <f aca="false">IF(OR('Board Cutting Form'!N305&gt;0,'Board Cutting Form'!M305&gt;0,'Board Cutting Form'!K305&gt;0),"("&amp;'Board Cutting Form'!N$9&amp;"-0"&amp;'Board Cutting Form'!N305&amp;" "&amp;'Board Cutting Form'!M$9&amp;"-0"&amp;'Board Cutting Form'!M305&amp;" "&amp;'Board Cutting Form'!K$9&amp;"-0"&amp;'Board Cutting Form'!K305&amp;")","")</f>
        <v/>
      </c>
      <c r="G181" s="86" t="str">
        <f aca="false">IF(E181="","","SameAsSheet")</f>
        <v/>
      </c>
      <c r="H181" s="86" t="str">
        <f aca="false">IF('Board Cutting Form'!F305="","",'Board Cutting Form'!C305)</f>
        <v/>
      </c>
      <c r="I181" s="86" t="str">
        <f aca="false">IF('Board Cutting Form'!I305&gt;=1,'Board Cutting Form'!G305&amp;"-"&amp;'Board Cutting Form'!H305,"")</f>
        <v/>
      </c>
      <c r="J181" s="88" t="str">
        <f aca="false">IF('Board Cutting Form'!I305=2,'Board Cutting Form'!G305&amp;"-"&amp;'Board Cutting Form'!H305,"")</f>
        <v/>
      </c>
      <c r="K181" s="88" t="str">
        <f aca="false">IF('Board Cutting Form'!J305&gt;=1,'Board Cutting Form'!G305&amp;"-"&amp;'Board Cutting Form'!H305,"")</f>
        <v/>
      </c>
      <c r="L181" s="88" t="str">
        <f aca="false">IF('Board Cutting Form'!J305=2,'Board Cutting Form'!G305&amp;"-"&amp;'Board Cutting Form'!H305,"")</f>
        <v/>
      </c>
      <c r="M181" s="86" t="str">
        <f aca="false">IF(E181="","","TRUE")</f>
        <v/>
      </c>
    </row>
    <row r="182" customFormat="false" ht="15" hidden="false" customHeight="false" outlineLevel="0" collapsed="false">
      <c r="A182" s="86" t="str">
        <f aca="false">IF(E182="","","Input Panel")</f>
        <v/>
      </c>
      <c r="B182" s="86" t="str">
        <f aca="false">IF('Board Cutting Form'!B306="","",'Board Cutting Form'!B306)</f>
        <v/>
      </c>
      <c r="C182" s="86" t="str">
        <f aca="false">IF('Board Cutting Form'!D306="","",'Board Cutting Form'!D306)</f>
        <v/>
      </c>
      <c r="D182" s="86" t="str">
        <f aca="false">IF('Board Cutting Form'!E306="","",'Board Cutting Form'!E306)</f>
        <v/>
      </c>
      <c r="E182" s="86" t="str">
        <f aca="false">IF('Board Cutting Form'!F306="","",'Board Cutting Form'!F306)</f>
        <v/>
      </c>
      <c r="F182" s="86" t="str">
        <f aca="false">IF(OR('Board Cutting Form'!N306&gt;0,'Board Cutting Form'!M306&gt;0,'Board Cutting Form'!K306&gt;0),"("&amp;'Board Cutting Form'!N$9&amp;"-0"&amp;'Board Cutting Form'!N306&amp;" "&amp;'Board Cutting Form'!M$9&amp;"-0"&amp;'Board Cutting Form'!M306&amp;" "&amp;'Board Cutting Form'!K$9&amp;"-0"&amp;'Board Cutting Form'!K306&amp;")","")</f>
        <v/>
      </c>
      <c r="G182" s="86" t="str">
        <f aca="false">IF(E182="","","SameAsSheet")</f>
        <v/>
      </c>
      <c r="H182" s="86" t="str">
        <f aca="false">IF('Board Cutting Form'!F306="","",'Board Cutting Form'!C306)</f>
        <v/>
      </c>
      <c r="I182" s="86" t="str">
        <f aca="false">IF('Board Cutting Form'!I306&gt;=1,'Board Cutting Form'!G306&amp;"-"&amp;'Board Cutting Form'!H306,"")</f>
        <v/>
      </c>
      <c r="J182" s="88" t="str">
        <f aca="false">IF('Board Cutting Form'!I306=2,'Board Cutting Form'!G306&amp;"-"&amp;'Board Cutting Form'!H306,"")</f>
        <v/>
      </c>
      <c r="K182" s="88" t="str">
        <f aca="false">IF('Board Cutting Form'!J306&gt;=1,'Board Cutting Form'!G306&amp;"-"&amp;'Board Cutting Form'!H306,"")</f>
        <v/>
      </c>
      <c r="L182" s="88" t="str">
        <f aca="false">IF('Board Cutting Form'!J306=2,'Board Cutting Form'!G306&amp;"-"&amp;'Board Cutting Form'!H306,"")</f>
        <v/>
      </c>
      <c r="M182" s="86" t="str">
        <f aca="false">IF(E182="","","TRUE")</f>
        <v/>
      </c>
    </row>
    <row r="183" customFormat="false" ht="15" hidden="false" customHeight="false" outlineLevel="0" collapsed="false">
      <c r="A183" s="86" t="str">
        <f aca="false">IF(E183="","","Input Panel")</f>
        <v/>
      </c>
      <c r="B183" s="86" t="str">
        <f aca="false">IF('Board Cutting Form'!B307="","",'Board Cutting Form'!B307)</f>
        <v/>
      </c>
      <c r="C183" s="86" t="str">
        <f aca="false">IF('Board Cutting Form'!D307="","",'Board Cutting Form'!D307)</f>
        <v/>
      </c>
      <c r="D183" s="86" t="str">
        <f aca="false">IF('Board Cutting Form'!E307="","",'Board Cutting Form'!E307)</f>
        <v/>
      </c>
      <c r="E183" s="86" t="str">
        <f aca="false">IF('Board Cutting Form'!F307="","",'Board Cutting Form'!F307)</f>
        <v/>
      </c>
      <c r="F183" s="86" t="str">
        <f aca="false">IF(OR('Board Cutting Form'!N307&gt;0,'Board Cutting Form'!M307&gt;0,'Board Cutting Form'!K307&gt;0),"("&amp;'Board Cutting Form'!N$9&amp;"-0"&amp;'Board Cutting Form'!N307&amp;" "&amp;'Board Cutting Form'!M$9&amp;"-0"&amp;'Board Cutting Form'!M307&amp;" "&amp;'Board Cutting Form'!K$9&amp;"-0"&amp;'Board Cutting Form'!K307&amp;")","")</f>
        <v/>
      </c>
      <c r="G183" s="86" t="str">
        <f aca="false">IF(E183="","","SameAsSheet")</f>
        <v/>
      </c>
      <c r="H183" s="86" t="str">
        <f aca="false">IF('Board Cutting Form'!F307="","",'Board Cutting Form'!C307)</f>
        <v/>
      </c>
      <c r="I183" s="86" t="str">
        <f aca="false">IF('Board Cutting Form'!I307&gt;=1,'Board Cutting Form'!G307&amp;"-"&amp;'Board Cutting Form'!H307,"")</f>
        <v/>
      </c>
      <c r="J183" s="88" t="str">
        <f aca="false">IF('Board Cutting Form'!I307=2,'Board Cutting Form'!G307&amp;"-"&amp;'Board Cutting Form'!H307,"")</f>
        <v/>
      </c>
      <c r="K183" s="88" t="str">
        <f aca="false">IF('Board Cutting Form'!J307&gt;=1,'Board Cutting Form'!G307&amp;"-"&amp;'Board Cutting Form'!H307,"")</f>
        <v/>
      </c>
      <c r="L183" s="88" t="str">
        <f aca="false">IF('Board Cutting Form'!J307=2,'Board Cutting Form'!G307&amp;"-"&amp;'Board Cutting Form'!H307,"")</f>
        <v/>
      </c>
      <c r="M183" s="86" t="str">
        <f aca="false">IF(E183="","","TRUE")</f>
        <v/>
      </c>
    </row>
    <row r="184" customFormat="false" ht="15" hidden="false" customHeight="false" outlineLevel="0" collapsed="false">
      <c r="A184" s="86" t="str">
        <f aca="false">IF(E184="","","Input Panel")</f>
        <v/>
      </c>
      <c r="B184" s="86" t="str">
        <f aca="false">IF('Board Cutting Form'!B308="","",'Board Cutting Form'!B308)</f>
        <v/>
      </c>
      <c r="C184" s="86" t="str">
        <f aca="false">IF('Board Cutting Form'!D308="","",'Board Cutting Form'!D308)</f>
        <v/>
      </c>
      <c r="D184" s="86" t="str">
        <f aca="false">IF('Board Cutting Form'!E308="","",'Board Cutting Form'!E308)</f>
        <v/>
      </c>
      <c r="E184" s="86" t="str">
        <f aca="false">IF('Board Cutting Form'!F308="","",'Board Cutting Form'!F308)</f>
        <v/>
      </c>
      <c r="F184" s="86" t="str">
        <f aca="false">IF(OR('Board Cutting Form'!N308&gt;0,'Board Cutting Form'!M308&gt;0,'Board Cutting Form'!K308&gt;0),"("&amp;'Board Cutting Form'!N$9&amp;"-0"&amp;'Board Cutting Form'!N308&amp;" "&amp;'Board Cutting Form'!M$9&amp;"-0"&amp;'Board Cutting Form'!M308&amp;" "&amp;'Board Cutting Form'!K$9&amp;"-0"&amp;'Board Cutting Form'!K308&amp;")","")</f>
        <v/>
      </c>
      <c r="G184" s="86" t="str">
        <f aca="false">IF(E184="","","SameAsSheet")</f>
        <v/>
      </c>
      <c r="H184" s="86" t="str">
        <f aca="false">IF('Board Cutting Form'!F308="","",'Board Cutting Form'!C308)</f>
        <v/>
      </c>
      <c r="I184" s="86" t="str">
        <f aca="false">IF('Board Cutting Form'!I308&gt;=1,'Board Cutting Form'!G308&amp;"-"&amp;'Board Cutting Form'!H308,"")</f>
        <v/>
      </c>
      <c r="J184" s="88" t="str">
        <f aca="false">IF('Board Cutting Form'!I308=2,'Board Cutting Form'!G308&amp;"-"&amp;'Board Cutting Form'!H308,"")</f>
        <v/>
      </c>
      <c r="K184" s="88" t="str">
        <f aca="false">IF('Board Cutting Form'!J308&gt;=1,'Board Cutting Form'!G308&amp;"-"&amp;'Board Cutting Form'!H308,"")</f>
        <v/>
      </c>
      <c r="L184" s="88" t="str">
        <f aca="false">IF('Board Cutting Form'!J308=2,'Board Cutting Form'!G308&amp;"-"&amp;'Board Cutting Form'!H308,"")</f>
        <v/>
      </c>
      <c r="M184" s="86" t="str">
        <f aca="false">IF(E184="","","TRUE")</f>
        <v/>
      </c>
    </row>
    <row r="185" customFormat="false" ht="15" hidden="false" customHeight="false" outlineLevel="0" collapsed="false">
      <c r="A185" s="86" t="str">
        <f aca="false">IF(E185="","","Input Panel")</f>
        <v/>
      </c>
      <c r="B185" s="86" t="str">
        <f aca="false">IF('Board Cutting Form'!B309="","",'Board Cutting Form'!B309)</f>
        <v/>
      </c>
      <c r="C185" s="86" t="str">
        <f aca="false">IF('Board Cutting Form'!D309="","",'Board Cutting Form'!D309)</f>
        <v/>
      </c>
      <c r="D185" s="86" t="str">
        <f aca="false">IF('Board Cutting Form'!E309="","",'Board Cutting Form'!E309)</f>
        <v/>
      </c>
      <c r="E185" s="86" t="str">
        <f aca="false">IF('Board Cutting Form'!F309="","",'Board Cutting Form'!F309)</f>
        <v/>
      </c>
      <c r="F185" s="86" t="str">
        <f aca="false">IF(OR('Board Cutting Form'!N309&gt;0,'Board Cutting Form'!M309&gt;0,'Board Cutting Form'!K309&gt;0),"("&amp;'Board Cutting Form'!N$9&amp;"-0"&amp;'Board Cutting Form'!N309&amp;" "&amp;'Board Cutting Form'!M$9&amp;"-0"&amp;'Board Cutting Form'!M309&amp;" "&amp;'Board Cutting Form'!K$9&amp;"-0"&amp;'Board Cutting Form'!K309&amp;")","")</f>
        <v/>
      </c>
      <c r="G185" s="86" t="str">
        <f aca="false">IF(E185="","","SameAsSheet")</f>
        <v/>
      </c>
      <c r="H185" s="86" t="str">
        <f aca="false">IF('Board Cutting Form'!F309="","",'Board Cutting Form'!C309)</f>
        <v/>
      </c>
      <c r="I185" s="86" t="str">
        <f aca="false">IF('Board Cutting Form'!I309&gt;=1,'Board Cutting Form'!G309&amp;"-"&amp;'Board Cutting Form'!H309,"")</f>
        <v/>
      </c>
      <c r="J185" s="88" t="str">
        <f aca="false">IF('Board Cutting Form'!I309=2,'Board Cutting Form'!G309&amp;"-"&amp;'Board Cutting Form'!H309,"")</f>
        <v/>
      </c>
      <c r="K185" s="88" t="str">
        <f aca="false">IF('Board Cutting Form'!J309&gt;=1,'Board Cutting Form'!G309&amp;"-"&amp;'Board Cutting Form'!H309,"")</f>
        <v/>
      </c>
      <c r="L185" s="88" t="str">
        <f aca="false">IF('Board Cutting Form'!J309=2,'Board Cutting Form'!G309&amp;"-"&amp;'Board Cutting Form'!H309,"")</f>
        <v/>
      </c>
      <c r="M185" s="86" t="str">
        <f aca="false">IF(E185="","","TRUE")</f>
        <v/>
      </c>
    </row>
    <row r="186" customFormat="false" ht="15" hidden="false" customHeight="false" outlineLevel="0" collapsed="false">
      <c r="A186" s="86" t="str">
        <f aca="false">IF(E186="","","Input Panel")</f>
        <v/>
      </c>
      <c r="B186" s="86" t="str">
        <f aca="false">IF('Board Cutting Form'!B310="","",'Board Cutting Form'!B310)</f>
        <v/>
      </c>
      <c r="C186" s="86" t="str">
        <f aca="false">IF('Board Cutting Form'!D310="","",'Board Cutting Form'!D310)</f>
        <v/>
      </c>
      <c r="D186" s="86" t="str">
        <f aca="false">IF('Board Cutting Form'!E310="","",'Board Cutting Form'!E310)</f>
        <v/>
      </c>
      <c r="E186" s="86" t="str">
        <f aca="false">IF('Board Cutting Form'!F310="","",'Board Cutting Form'!F310)</f>
        <v/>
      </c>
      <c r="F186" s="86" t="str">
        <f aca="false">IF(OR('Board Cutting Form'!N310&gt;0,'Board Cutting Form'!M310&gt;0,'Board Cutting Form'!K310&gt;0),"("&amp;'Board Cutting Form'!N$9&amp;"-0"&amp;'Board Cutting Form'!N310&amp;" "&amp;'Board Cutting Form'!M$9&amp;"-0"&amp;'Board Cutting Form'!M310&amp;" "&amp;'Board Cutting Form'!K$9&amp;"-0"&amp;'Board Cutting Form'!K310&amp;")","")</f>
        <v/>
      </c>
      <c r="G186" s="86" t="str">
        <f aca="false">IF(E186="","","SameAsSheet")</f>
        <v/>
      </c>
      <c r="H186" s="86" t="str">
        <f aca="false">IF('Board Cutting Form'!F310="","",'Board Cutting Form'!C310)</f>
        <v/>
      </c>
      <c r="I186" s="86" t="str">
        <f aca="false">IF('Board Cutting Form'!I310&gt;=1,'Board Cutting Form'!G310&amp;"-"&amp;'Board Cutting Form'!H310,"")</f>
        <v/>
      </c>
      <c r="J186" s="88" t="str">
        <f aca="false">IF('Board Cutting Form'!I310=2,'Board Cutting Form'!G310&amp;"-"&amp;'Board Cutting Form'!H310,"")</f>
        <v/>
      </c>
      <c r="K186" s="88" t="str">
        <f aca="false">IF('Board Cutting Form'!J310&gt;=1,'Board Cutting Form'!G310&amp;"-"&amp;'Board Cutting Form'!H310,"")</f>
        <v/>
      </c>
      <c r="L186" s="88" t="str">
        <f aca="false">IF('Board Cutting Form'!J310=2,'Board Cutting Form'!G310&amp;"-"&amp;'Board Cutting Form'!H310,"")</f>
        <v/>
      </c>
      <c r="M186" s="86" t="str">
        <f aca="false">IF(E186="","","TRUE")</f>
        <v/>
      </c>
    </row>
    <row r="187" customFormat="false" ht="15" hidden="false" customHeight="false" outlineLevel="0" collapsed="false">
      <c r="A187" s="86" t="str">
        <f aca="false">IF(E187="","","Input Panel")</f>
        <v/>
      </c>
      <c r="B187" s="86" t="str">
        <f aca="false">IF('Board Cutting Form'!B311="","",'Board Cutting Form'!B311)</f>
        <v/>
      </c>
      <c r="C187" s="86" t="str">
        <f aca="false">IF('Board Cutting Form'!D311="","",'Board Cutting Form'!D311)</f>
        <v/>
      </c>
      <c r="D187" s="86" t="str">
        <f aca="false">IF('Board Cutting Form'!E311="","",'Board Cutting Form'!E311)</f>
        <v/>
      </c>
      <c r="E187" s="86" t="str">
        <f aca="false">IF('Board Cutting Form'!F311="","",'Board Cutting Form'!F311)</f>
        <v/>
      </c>
      <c r="F187" s="86" t="str">
        <f aca="false">IF(OR('Board Cutting Form'!N311&gt;0,'Board Cutting Form'!M311&gt;0,'Board Cutting Form'!K311&gt;0),"("&amp;'Board Cutting Form'!N$9&amp;"-0"&amp;'Board Cutting Form'!N311&amp;" "&amp;'Board Cutting Form'!M$9&amp;"-0"&amp;'Board Cutting Form'!M311&amp;" "&amp;'Board Cutting Form'!K$9&amp;"-0"&amp;'Board Cutting Form'!K311&amp;")","")</f>
        <v/>
      </c>
      <c r="G187" s="86" t="str">
        <f aca="false">IF(E187="","","SameAsSheet")</f>
        <v/>
      </c>
      <c r="H187" s="86" t="str">
        <f aca="false">IF('Board Cutting Form'!F311="","",'Board Cutting Form'!C311)</f>
        <v/>
      </c>
      <c r="I187" s="86" t="str">
        <f aca="false">IF('Board Cutting Form'!I311&gt;=1,'Board Cutting Form'!G311&amp;"-"&amp;'Board Cutting Form'!H311,"")</f>
        <v/>
      </c>
      <c r="J187" s="88" t="str">
        <f aca="false">IF('Board Cutting Form'!I311=2,'Board Cutting Form'!G311&amp;"-"&amp;'Board Cutting Form'!H311,"")</f>
        <v/>
      </c>
      <c r="K187" s="88" t="str">
        <f aca="false">IF('Board Cutting Form'!J311&gt;=1,'Board Cutting Form'!G311&amp;"-"&amp;'Board Cutting Form'!H311,"")</f>
        <v/>
      </c>
      <c r="L187" s="88" t="str">
        <f aca="false">IF('Board Cutting Form'!J311=2,'Board Cutting Form'!G311&amp;"-"&amp;'Board Cutting Form'!H311,"")</f>
        <v/>
      </c>
      <c r="M187" s="86" t="str">
        <f aca="false">IF(E187="","","TRUE")</f>
        <v/>
      </c>
    </row>
    <row r="188" customFormat="false" ht="15" hidden="false" customHeight="false" outlineLevel="0" collapsed="false">
      <c r="A188" s="86" t="str">
        <f aca="false">IF(E188="","","Input Panel")</f>
        <v/>
      </c>
      <c r="B188" s="86" t="str">
        <f aca="false">IF('Board Cutting Form'!B312="","",'Board Cutting Form'!B312)</f>
        <v/>
      </c>
      <c r="C188" s="86" t="str">
        <f aca="false">IF('Board Cutting Form'!D312="","",'Board Cutting Form'!D312)</f>
        <v/>
      </c>
      <c r="D188" s="86" t="str">
        <f aca="false">IF('Board Cutting Form'!E312="","",'Board Cutting Form'!E312)</f>
        <v/>
      </c>
      <c r="E188" s="86" t="str">
        <f aca="false">IF('Board Cutting Form'!F312="","",'Board Cutting Form'!F312)</f>
        <v/>
      </c>
      <c r="F188" s="86" t="str">
        <f aca="false">IF(OR('Board Cutting Form'!N312&gt;0,'Board Cutting Form'!M312&gt;0,'Board Cutting Form'!K312&gt;0),"("&amp;'Board Cutting Form'!N$9&amp;"-0"&amp;'Board Cutting Form'!N312&amp;" "&amp;'Board Cutting Form'!M$9&amp;"-0"&amp;'Board Cutting Form'!M312&amp;" "&amp;'Board Cutting Form'!K$9&amp;"-0"&amp;'Board Cutting Form'!K312&amp;")","")</f>
        <v/>
      </c>
      <c r="G188" s="86" t="str">
        <f aca="false">IF(E188="","","SameAsSheet")</f>
        <v/>
      </c>
      <c r="H188" s="86" t="str">
        <f aca="false">IF('Board Cutting Form'!F312="","",'Board Cutting Form'!C312)</f>
        <v/>
      </c>
      <c r="I188" s="86" t="str">
        <f aca="false">IF('Board Cutting Form'!I312&gt;=1,'Board Cutting Form'!G312&amp;"-"&amp;'Board Cutting Form'!H312,"")</f>
        <v/>
      </c>
      <c r="J188" s="88" t="str">
        <f aca="false">IF('Board Cutting Form'!I312=2,'Board Cutting Form'!G312&amp;"-"&amp;'Board Cutting Form'!H312,"")</f>
        <v/>
      </c>
      <c r="K188" s="88" t="str">
        <f aca="false">IF('Board Cutting Form'!J312&gt;=1,'Board Cutting Form'!G312&amp;"-"&amp;'Board Cutting Form'!H312,"")</f>
        <v/>
      </c>
      <c r="L188" s="88" t="str">
        <f aca="false">IF('Board Cutting Form'!J312=2,'Board Cutting Form'!G312&amp;"-"&amp;'Board Cutting Form'!H312,"")</f>
        <v/>
      </c>
      <c r="M188" s="86" t="str">
        <f aca="false">IF(E188="","","TRUE")</f>
        <v/>
      </c>
    </row>
    <row r="189" customFormat="false" ht="15" hidden="false" customHeight="false" outlineLevel="0" collapsed="false">
      <c r="A189" s="86" t="str">
        <f aca="false">IF(E189="","","Input Panel")</f>
        <v/>
      </c>
      <c r="B189" s="86" t="str">
        <f aca="false">IF('Board Cutting Form'!B313="","",'Board Cutting Form'!B313)</f>
        <v/>
      </c>
      <c r="C189" s="86" t="str">
        <f aca="false">IF('Board Cutting Form'!D313="","",'Board Cutting Form'!D313)</f>
        <v/>
      </c>
      <c r="D189" s="86" t="str">
        <f aca="false">IF('Board Cutting Form'!E313="","",'Board Cutting Form'!E313)</f>
        <v/>
      </c>
      <c r="E189" s="86" t="str">
        <f aca="false">IF('Board Cutting Form'!F313="","",'Board Cutting Form'!F313)</f>
        <v/>
      </c>
      <c r="F189" s="86" t="str">
        <f aca="false">IF(OR('Board Cutting Form'!N313&gt;0,'Board Cutting Form'!M313&gt;0,'Board Cutting Form'!K313&gt;0),"("&amp;'Board Cutting Form'!N$9&amp;"-0"&amp;'Board Cutting Form'!N313&amp;" "&amp;'Board Cutting Form'!M$9&amp;"-0"&amp;'Board Cutting Form'!M313&amp;" "&amp;'Board Cutting Form'!K$9&amp;"-0"&amp;'Board Cutting Form'!K313&amp;")","")</f>
        <v/>
      </c>
      <c r="G189" s="86" t="str">
        <f aca="false">IF(E189="","","SameAsSheet")</f>
        <v/>
      </c>
      <c r="H189" s="86" t="str">
        <f aca="false">IF('Board Cutting Form'!F313="","",'Board Cutting Form'!C313)</f>
        <v/>
      </c>
      <c r="I189" s="86" t="str">
        <f aca="false">IF('Board Cutting Form'!I313&gt;=1,'Board Cutting Form'!G313&amp;"-"&amp;'Board Cutting Form'!H313,"")</f>
        <v/>
      </c>
      <c r="J189" s="88" t="str">
        <f aca="false">IF('Board Cutting Form'!I313=2,'Board Cutting Form'!G313&amp;"-"&amp;'Board Cutting Form'!H313,"")</f>
        <v/>
      </c>
      <c r="K189" s="88" t="str">
        <f aca="false">IF('Board Cutting Form'!J313&gt;=1,'Board Cutting Form'!G313&amp;"-"&amp;'Board Cutting Form'!H313,"")</f>
        <v/>
      </c>
      <c r="L189" s="88" t="str">
        <f aca="false">IF('Board Cutting Form'!J313=2,'Board Cutting Form'!G313&amp;"-"&amp;'Board Cutting Form'!H313,"")</f>
        <v/>
      </c>
      <c r="M189" s="86" t="str">
        <f aca="false">IF(E189="","","TRUE")</f>
        <v/>
      </c>
    </row>
    <row r="190" customFormat="false" ht="15" hidden="false" customHeight="false" outlineLevel="0" collapsed="false">
      <c r="A190" s="86" t="str">
        <f aca="false">IF(E190="","","Input Panel")</f>
        <v/>
      </c>
      <c r="B190" s="86" t="str">
        <f aca="false">IF('Board Cutting Form'!B314="","",'Board Cutting Form'!B314)</f>
        <v/>
      </c>
      <c r="C190" s="86" t="str">
        <f aca="false">IF('Board Cutting Form'!D314="","",'Board Cutting Form'!D314)</f>
        <v/>
      </c>
      <c r="D190" s="86" t="str">
        <f aca="false">IF('Board Cutting Form'!E314="","",'Board Cutting Form'!E314)</f>
        <v/>
      </c>
      <c r="E190" s="86" t="str">
        <f aca="false">IF('Board Cutting Form'!F314="","",'Board Cutting Form'!F314)</f>
        <v/>
      </c>
      <c r="F190" s="86" t="str">
        <f aca="false">IF(OR('Board Cutting Form'!N314&gt;0,'Board Cutting Form'!M314&gt;0,'Board Cutting Form'!K314&gt;0),"("&amp;'Board Cutting Form'!N$9&amp;"-0"&amp;'Board Cutting Form'!N314&amp;" "&amp;'Board Cutting Form'!M$9&amp;"-0"&amp;'Board Cutting Form'!M314&amp;" "&amp;'Board Cutting Form'!K$9&amp;"-0"&amp;'Board Cutting Form'!K314&amp;")","")</f>
        <v/>
      </c>
      <c r="G190" s="86" t="str">
        <f aca="false">IF(E190="","","SameAsSheet")</f>
        <v/>
      </c>
      <c r="H190" s="86" t="str">
        <f aca="false">IF('Board Cutting Form'!F314="","",'Board Cutting Form'!C314)</f>
        <v/>
      </c>
      <c r="I190" s="86" t="str">
        <f aca="false">IF('Board Cutting Form'!I314&gt;=1,'Board Cutting Form'!G314&amp;"-"&amp;'Board Cutting Form'!H314,"")</f>
        <v/>
      </c>
      <c r="J190" s="88" t="str">
        <f aca="false">IF('Board Cutting Form'!I314=2,'Board Cutting Form'!G314&amp;"-"&amp;'Board Cutting Form'!H314,"")</f>
        <v/>
      </c>
      <c r="K190" s="88" t="str">
        <f aca="false">IF('Board Cutting Form'!J314&gt;=1,'Board Cutting Form'!G314&amp;"-"&amp;'Board Cutting Form'!H314,"")</f>
        <v/>
      </c>
      <c r="L190" s="88" t="str">
        <f aca="false">IF('Board Cutting Form'!J314=2,'Board Cutting Form'!G314&amp;"-"&amp;'Board Cutting Form'!H314,"")</f>
        <v/>
      </c>
      <c r="M190" s="86" t="str">
        <f aca="false">IF(E190="","","TRUE")</f>
        <v/>
      </c>
    </row>
    <row r="191" customFormat="false" ht="15" hidden="false" customHeight="false" outlineLevel="0" collapsed="false">
      <c r="A191" s="86" t="str">
        <f aca="false">IF(E191="","","Input Panel")</f>
        <v/>
      </c>
      <c r="B191" s="86" t="str">
        <f aca="false">IF('Board Cutting Form'!B315="","",'Board Cutting Form'!B315)</f>
        <v/>
      </c>
      <c r="C191" s="86" t="str">
        <f aca="false">IF('Board Cutting Form'!D315="","",'Board Cutting Form'!D315)</f>
        <v/>
      </c>
      <c r="D191" s="86" t="str">
        <f aca="false">IF('Board Cutting Form'!E315="","",'Board Cutting Form'!E315)</f>
        <v/>
      </c>
      <c r="E191" s="86" t="str">
        <f aca="false">IF('Board Cutting Form'!F315="","",'Board Cutting Form'!F315)</f>
        <v/>
      </c>
      <c r="F191" s="86" t="str">
        <f aca="false">IF(OR('Board Cutting Form'!N315&gt;0,'Board Cutting Form'!M315&gt;0,'Board Cutting Form'!K315&gt;0),"("&amp;'Board Cutting Form'!N$9&amp;"-0"&amp;'Board Cutting Form'!N315&amp;" "&amp;'Board Cutting Form'!M$9&amp;"-0"&amp;'Board Cutting Form'!M315&amp;" "&amp;'Board Cutting Form'!K$9&amp;"-0"&amp;'Board Cutting Form'!K315&amp;")","")</f>
        <v/>
      </c>
      <c r="G191" s="86" t="str">
        <f aca="false">IF(E191="","","SameAsSheet")</f>
        <v/>
      </c>
      <c r="H191" s="86" t="str">
        <f aca="false">IF('Board Cutting Form'!F315="","",'Board Cutting Form'!C315)</f>
        <v/>
      </c>
      <c r="I191" s="86" t="str">
        <f aca="false">IF('Board Cutting Form'!I315&gt;=1,'Board Cutting Form'!G315&amp;"-"&amp;'Board Cutting Form'!H315,"")</f>
        <v/>
      </c>
      <c r="J191" s="88" t="str">
        <f aca="false">IF('Board Cutting Form'!I315=2,'Board Cutting Form'!G315&amp;"-"&amp;'Board Cutting Form'!H315,"")</f>
        <v/>
      </c>
      <c r="K191" s="88" t="str">
        <f aca="false">IF('Board Cutting Form'!J315&gt;=1,'Board Cutting Form'!G315&amp;"-"&amp;'Board Cutting Form'!H315,"")</f>
        <v/>
      </c>
      <c r="L191" s="88" t="str">
        <f aca="false">IF('Board Cutting Form'!J315=2,'Board Cutting Form'!G315&amp;"-"&amp;'Board Cutting Form'!H315,"")</f>
        <v/>
      </c>
      <c r="M191" s="86" t="str">
        <f aca="false">IF(E191="","","TRUE")</f>
        <v/>
      </c>
    </row>
    <row r="192" customFormat="false" ht="15" hidden="false" customHeight="false" outlineLevel="0" collapsed="false">
      <c r="A192" s="86" t="str">
        <f aca="false">IF(E192="","","Input Panel")</f>
        <v/>
      </c>
      <c r="B192" s="86" t="str">
        <f aca="false">IF('Board Cutting Form'!B316="","",'Board Cutting Form'!B316)</f>
        <v/>
      </c>
      <c r="C192" s="86" t="str">
        <f aca="false">IF('Board Cutting Form'!D316="","",'Board Cutting Form'!D316)</f>
        <v/>
      </c>
      <c r="D192" s="86" t="str">
        <f aca="false">IF('Board Cutting Form'!E316="","",'Board Cutting Form'!E316)</f>
        <v/>
      </c>
      <c r="E192" s="86" t="str">
        <f aca="false">IF('Board Cutting Form'!F316="","",'Board Cutting Form'!F316)</f>
        <v/>
      </c>
      <c r="F192" s="86" t="str">
        <f aca="false">IF(OR('Board Cutting Form'!N316&gt;0,'Board Cutting Form'!M316&gt;0,'Board Cutting Form'!K316&gt;0),"("&amp;'Board Cutting Form'!N$9&amp;"-0"&amp;'Board Cutting Form'!N316&amp;" "&amp;'Board Cutting Form'!M$9&amp;"-0"&amp;'Board Cutting Form'!M316&amp;" "&amp;'Board Cutting Form'!K$9&amp;"-0"&amp;'Board Cutting Form'!K316&amp;")","")</f>
        <v/>
      </c>
      <c r="G192" s="86" t="str">
        <f aca="false">IF(E192="","","SameAsSheet")</f>
        <v/>
      </c>
      <c r="H192" s="86" t="str">
        <f aca="false">IF('Board Cutting Form'!F316="","",'Board Cutting Form'!C316)</f>
        <v/>
      </c>
      <c r="I192" s="86" t="str">
        <f aca="false">IF('Board Cutting Form'!I316&gt;=1,'Board Cutting Form'!G316&amp;"-"&amp;'Board Cutting Form'!H316,"")</f>
        <v/>
      </c>
      <c r="J192" s="88" t="str">
        <f aca="false">IF('Board Cutting Form'!I316=2,'Board Cutting Form'!G316&amp;"-"&amp;'Board Cutting Form'!H316,"")</f>
        <v/>
      </c>
      <c r="K192" s="88" t="str">
        <f aca="false">IF('Board Cutting Form'!J316&gt;=1,'Board Cutting Form'!G316&amp;"-"&amp;'Board Cutting Form'!H316,"")</f>
        <v/>
      </c>
      <c r="L192" s="88" t="str">
        <f aca="false">IF('Board Cutting Form'!J316=2,'Board Cutting Form'!G316&amp;"-"&amp;'Board Cutting Form'!H316,"")</f>
        <v/>
      </c>
      <c r="M192" s="86" t="str">
        <f aca="false">IF(E192="","","TRUE")</f>
        <v/>
      </c>
    </row>
    <row r="193" customFormat="false" ht="15" hidden="false" customHeight="false" outlineLevel="0" collapsed="false">
      <c r="A193" s="86" t="str">
        <f aca="false">IF(E193="","","Input Panel")</f>
        <v/>
      </c>
      <c r="B193" s="86" t="str">
        <f aca="false">IF('Board Cutting Form'!B317="","",'Board Cutting Form'!B317)</f>
        <v/>
      </c>
      <c r="C193" s="86" t="str">
        <f aca="false">IF('Board Cutting Form'!D317="","",'Board Cutting Form'!D317)</f>
        <v/>
      </c>
      <c r="D193" s="86" t="str">
        <f aca="false">IF('Board Cutting Form'!E317="","",'Board Cutting Form'!E317)</f>
        <v/>
      </c>
      <c r="E193" s="86" t="str">
        <f aca="false">IF('Board Cutting Form'!F317="","",'Board Cutting Form'!F317)</f>
        <v/>
      </c>
      <c r="F193" s="86" t="str">
        <f aca="false">IF(OR('Board Cutting Form'!N317&gt;0,'Board Cutting Form'!M317&gt;0,'Board Cutting Form'!K317&gt;0),"("&amp;'Board Cutting Form'!N$9&amp;"-0"&amp;'Board Cutting Form'!N317&amp;" "&amp;'Board Cutting Form'!M$9&amp;"-0"&amp;'Board Cutting Form'!M317&amp;" "&amp;'Board Cutting Form'!K$9&amp;"-0"&amp;'Board Cutting Form'!K317&amp;")","")</f>
        <v/>
      </c>
      <c r="G193" s="86" t="str">
        <f aca="false">IF(E193="","","SameAsSheet")</f>
        <v/>
      </c>
      <c r="H193" s="86" t="str">
        <f aca="false">IF('Board Cutting Form'!F317="","",'Board Cutting Form'!C317)</f>
        <v/>
      </c>
      <c r="I193" s="86" t="str">
        <f aca="false">IF('Board Cutting Form'!I317&gt;=1,'Board Cutting Form'!G317&amp;"-"&amp;'Board Cutting Form'!H317,"")</f>
        <v/>
      </c>
      <c r="J193" s="88" t="str">
        <f aca="false">IF('Board Cutting Form'!I317=2,'Board Cutting Form'!G317&amp;"-"&amp;'Board Cutting Form'!H317,"")</f>
        <v/>
      </c>
      <c r="K193" s="88" t="str">
        <f aca="false">IF('Board Cutting Form'!J317&gt;=1,'Board Cutting Form'!G317&amp;"-"&amp;'Board Cutting Form'!H317,"")</f>
        <v/>
      </c>
      <c r="L193" s="88" t="str">
        <f aca="false">IF('Board Cutting Form'!J317=2,'Board Cutting Form'!G317&amp;"-"&amp;'Board Cutting Form'!H317,"")</f>
        <v/>
      </c>
      <c r="M193" s="86" t="str">
        <f aca="false">IF(E193="","","TRUE")</f>
        <v/>
      </c>
    </row>
    <row r="194" customFormat="false" ht="15" hidden="false" customHeight="false" outlineLevel="0" collapsed="false">
      <c r="A194" s="86" t="str">
        <f aca="false">IF(E194="","","Input Panel")</f>
        <v/>
      </c>
      <c r="B194" s="86" t="str">
        <f aca="false">IF('Board Cutting Form'!B318="","",'Board Cutting Form'!B318)</f>
        <v/>
      </c>
      <c r="C194" s="86" t="str">
        <f aca="false">IF('Board Cutting Form'!D318="","",'Board Cutting Form'!D318)</f>
        <v/>
      </c>
      <c r="D194" s="86" t="str">
        <f aca="false">IF('Board Cutting Form'!E318="","",'Board Cutting Form'!E318)</f>
        <v/>
      </c>
      <c r="E194" s="86" t="str">
        <f aca="false">IF('Board Cutting Form'!F318="","",'Board Cutting Form'!F318)</f>
        <v/>
      </c>
      <c r="F194" s="86" t="str">
        <f aca="false">IF(OR('Board Cutting Form'!N318&gt;0,'Board Cutting Form'!M318&gt;0,'Board Cutting Form'!K318&gt;0),"("&amp;'Board Cutting Form'!N$9&amp;"-0"&amp;'Board Cutting Form'!N318&amp;" "&amp;'Board Cutting Form'!M$9&amp;"-0"&amp;'Board Cutting Form'!M318&amp;" "&amp;'Board Cutting Form'!K$9&amp;"-0"&amp;'Board Cutting Form'!K318&amp;")","")</f>
        <v/>
      </c>
      <c r="G194" s="86" t="str">
        <f aca="false">IF(E194="","","SameAsSheet")</f>
        <v/>
      </c>
      <c r="H194" s="86" t="str">
        <f aca="false">IF('Board Cutting Form'!F318="","",'Board Cutting Form'!C318)</f>
        <v/>
      </c>
      <c r="I194" s="86" t="str">
        <f aca="false">IF('Board Cutting Form'!I318&gt;=1,'Board Cutting Form'!G318&amp;"-"&amp;'Board Cutting Form'!H318,"")</f>
        <v/>
      </c>
      <c r="J194" s="88" t="str">
        <f aca="false">IF('Board Cutting Form'!I318=2,'Board Cutting Form'!G318&amp;"-"&amp;'Board Cutting Form'!H318,"")</f>
        <v/>
      </c>
      <c r="K194" s="88" t="str">
        <f aca="false">IF('Board Cutting Form'!J318&gt;=1,'Board Cutting Form'!G318&amp;"-"&amp;'Board Cutting Form'!H318,"")</f>
        <v/>
      </c>
      <c r="L194" s="88" t="str">
        <f aca="false">IF('Board Cutting Form'!J318=2,'Board Cutting Form'!G318&amp;"-"&amp;'Board Cutting Form'!H318,"")</f>
        <v/>
      </c>
      <c r="M194" s="86" t="str">
        <f aca="false">IF(E194="","","TRUE")</f>
        <v/>
      </c>
    </row>
    <row r="195" customFormat="false" ht="15" hidden="false" customHeight="false" outlineLevel="0" collapsed="false">
      <c r="A195" s="86" t="str">
        <f aca="false">IF(E195="","","Input Panel")</f>
        <v/>
      </c>
      <c r="B195" s="86" t="str">
        <f aca="false">IF('Board Cutting Form'!B319="","",'Board Cutting Form'!B319)</f>
        <v/>
      </c>
      <c r="C195" s="86" t="str">
        <f aca="false">IF('Board Cutting Form'!D319="","",'Board Cutting Form'!D319)</f>
        <v/>
      </c>
      <c r="D195" s="86" t="str">
        <f aca="false">IF('Board Cutting Form'!E319="","",'Board Cutting Form'!E319)</f>
        <v/>
      </c>
      <c r="E195" s="86" t="str">
        <f aca="false">IF('Board Cutting Form'!F319="","",'Board Cutting Form'!F319)</f>
        <v/>
      </c>
      <c r="F195" s="86" t="str">
        <f aca="false">IF(OR('Board Cutting Form'!N319&gt;0,'Board Cutting Form'!M319&gt;0,'Board Cutting Form'!K319&gt;0),"("&amp;'Board Cutting Form'!N$9&amp;"-0"&amp;'Board Cutting Form'!N319&amp;" "&amp;'Board Cutting Form'!M$9&amp;"-0"&amp;'Board Cutting Form'!M319&amp;" "&amp;'Board Cutting Form'!K$9&amp;"-0"&amp;'Board Cutting Form'!K319&amp;")","")</f>
        <v/>
      </c>
      <c r="G195" s="86" t="str">
        <f aca="false">IF(E195="","","SameAsSheet")</f>
        <v/>
      </c>
      <c r="H195" s="86" t="str">
        <f aca="false">IF('Board Cutting Form'!F319="","",'Board Cutting Form'!C319)</f>
        <v/>
      </c>
      <c r="I195" s="86" t="str">
        <f aca="false">IF('Board Cutting Form'!I319&gt;=1,'Board Cutting Form'!G319&amp;"-"&amp;'Board Cutting Form'!H319,"")</f>
        <v/>
      </c>
      <c r="J195" s="88" t="str">
        <f aca="false">IF('Board Cutting Form'!I319=2,'Board Cutting Form'!G319&amp;"-"&amp;'Board Cutting Form'!H319,"")</f>
        <v/>
      </c>
      <c r="K195" s="88" t="str">
        <f aca="false">IF('Board Cutting Form'!J319&gt;=1,'Board Cutting Form'!G319&amp;"-"&amp;'Board Cutting Form'!H319,"")</f>
        <v/>
      </c>
      <c r="L195" s="88" t="str">
        <f aca="false">IF('Board Cutting Form'!J319=2,'Board Cutting Form'!G319&amp;"-"&amp;'Board Cutting Form'!H319,"")</f>
        <v/>
      </c>
      <c r="M195" s="86" t="str">
        <f aca="false">IF(E195="","","TRUE")</f>
        <v/>
      </c>
    </row>
    <row r="196" customFormat="false" ht="15" hidden="false" customHeight="false" outlineLevel="0" collapsed="false">
      <c r="A196" s="86" t="str">
        <f aca="false">IF(E196="","","Input Panel")</f>
        <v/>
      </c>
      <c r="B196" s="86" t="str">
        <f aca="false">IF('Board Cutting Form'!B320="","",'Board Cutting Form'!B320)</f>
        <v/>
      </c>
      <c r="C196" s="86" t="str">
        <f aca="false">IF('Board Cutting Form'!D320="","",'Board Cutting Form'!D320)</f>
        <v/>
      </c>
      <c r="D196" s="86" t="str">
        <f aca="false">IF('Board Cutting Form'!E320="","",'Board Cutting Form'!E320)</f>
        <v/>
      </c>
      <c r="E196" s="86" t="str">
        <f aca="false">IF('Board Cutting Form'!F320="","",'Board Cutting Form'!F320)</f>
        <v/>
      </c>
      <c r="F196" s="86" t="str">
        <f aca="false">IF(OR('Board Cutting Form'!N320&gt;0,'Board Cutting Form'!M320&gt;0,'Board Cutting Form'!K320&gt;0),"("&amp;'Board Cutting Form'!N$9&amp;"-0"&amp;'Board Cutting Form'!N320&amp;" "&amp;'Board Cutting Form'!M$9&amp;"-0"&amp;'Board Cutting Form'!M320&amp;" "&amp;'Board Cutting Form'!K$9&amp;"-0"&amp;'Board Cutting Form'!K320&amp;")","")</f>
        <v/>
      </c>
      <c r="G196" s="86" t="str">
        <f aca="false">IF(E196="","","SameAsSheet")</f>
        <v/>
      </c>
      <c r="H196" s="86" t="str">
        <f aca="false">IF('Board Cutting Form'!F320="","",'Board Cutting Form'!C320)</f>
        <v/>
      </c>
      <c r="I196" s="86" t="str">
        <f aca="false">IF('Board Cutting Form'!I320&gt;=1,'Board Cutting Form'!G320&amp;"-"&amp;'Board Cutting Form'!H320,"")</f>
        <v/>
      </c>
      <c r="J196" s="88" t="str">
        <f aca="false">IF('Board Cutting Form'!I320=2,'Board Cutting Form'!G320&amp;"-"&amp;'Board Cutting Form'!H320,"")</f>
        <v/>
      </c>
      <c r="K196" s="88" t="str">
        <f aca="false">IF('Board Cutting Form'!J320&gt;=1,'Board Cutting Form'!G320&amp;"-"&amp;'Board Cutting Form'!H320,"")</f>
        <v/>
      </c>
      <c r="L196" s="88" t="str">
        <f aca="false">IF('Board Cutting Form'!J320=2,'Board Cutting Form'!G320&amp;"-"&amp;'Board Cutting Form'!H320,"")</f>
        <v/>
      </c>
      <c r="M196" s="86" t="str">
        <f aca="false">IF(E196="","","TRUE")</f>
        <v/>
      </c>
    </row>
    <row r="197" customFormat="false" ht="15" hidden="false" customHeight="false" outlineLevel="0" collapsed="false">
      <c r="A197" s="86" t="str">
        <f aca="false">IF(E197="","","Input Panel")</f>
        <v/>
      </c>
      <c r="B197" s="86" t="str">
        <f aca="false">IF('Board Cutting Form'!B321="","",'Board Cutting Form'!B321)</f>
        <v/>
      </c>
      <c r="C197" s="86" t="str">
        <f aca="false">IF('Board Cutting Form'!D321="","",'Board Cutting Form'!D321)</f>
        <v/>
      </c>
      <c r="D197" s="86" t="str">
        <f aca="false">IF('Board Cutting Form'!E321="","",'Board Cutting Form'!E321)</f>
        <v/>
      </c>
      <c r="E197" s="86" t="str">
        <f aca="false">IF('Board Cutting Form'!F321="","",'Board Cutting Form'!F321)</f>
        <v/>
      </c>
      <c r="F197" s="86" t="str">
        <f aca="false">IF(OR('Board Cutting Form'!N321&gt;0,'Board Cutting Form'!M321&gt;0,'Board Cutting Form'!K321&gt;0),"("&amp;'Board Cutting Form'!N$9&amp;"-0"&amp;'Board Cutting Form'!N321&amp;" "&amp;'Board Cutting Form'!M$9&amp;"-0"&amp;'Board Cutting Form'!M321&amp;" "&amp;'Board Cutting Form'!K$9&amp;"-0"&amp;'Board Cutting Form'!K321&amp;")","")</f>
        <v/>
      </c>
      <c r="G197" s="86" t="str">
        <f aca="false">IF(E197="","","SameAsSheet")</f>
        <v/>
      </c>
      <c r="H197" s="86" t="str">
        <f aca="false">IF('Board Cutting Form'!F321="","",'Board Cutting Form'!C321)</f>
        <v/>
      </c>
      <c r="I197" s="86" t="str">
        <f aca="false">IF('Board Cutting Form'!I321&gt;=1,'Board Cutting Form'!G321&amp;"-"&amp;'Board Cutting Form'!H321,"")</f>
        <v/>
      </c>
      <c r="J197" s="88" t="str">
        <f aca="false">IF('Board Cutting Form'!I321=2,'Board Cutting Form'!G321&amp;"-"&amp;'Board Cutting Form'!H321,"")</f>
        <v/>
      </c>
      <c r="K197" s="88" t="str">
        <f aca="false">IF('Board Cutting Form'!J321&gt;=1,'Board Cutting Form'!G321&amp;"-"&amp;'Board Cutting Form'!H321,"")</f>
        <v/>
      </c>
      <c r="L197" s="88" t="str">
        <f aca="false">IF('Board Cutting Form'!J321=2,'Board Cutting Form'!G321&amp;"-"&amp;'Board Cutting Form'!H321,"")</f>
        <v/>
      </c>
      <c r="M197" s="86" t="str">
        <f aca="false">IF(E197="","","TRUE")</f>
        <v/>
      </c>
    </row>
    <row r="198" customFormat="false" ht="15" hidden="false" customHeight="false" outlineLevel="0" collapsed="false">
      <c r="A198" s="86" t="str">
        <f aca="false">IF(E198="","","Input Panel")</f>
        <v/>
      </c>
      <c r="B198" s="86" t="str">
        <f aca="false">IF('Board Cutting Form'!B322="","",'Board Cutting Form'!B322)</f>
        <v/>
      </c>
      <c r="C198" s="86" t="str">
        <f aca="false">IF('Board Cutting Form'!D322="","",'Board Cutting Form'!D322)</f>
        <v/>
      </c>
      <c r="D198" s="86" t="str">
        <f aca="false">IF('Board Cutting Form'!E322="","",'Board Cutting Form'!E322)</f>
        <v/>
      </c>
      <c r="E198" s="86" t="str">
        <f aca="false">IF('Board Cutting Form'!F322="","",'Board Cutting Form'!F322)</f>
        <v/>
      </c>
      <c r="F198" s="86" t="str">
        <f aca="false">IF(OR('Board Cutting Form'!N322&gt;0,'Board Cutting Form'!M322&gt;0,'Board Cutting Form'!K322&gt;0),"("&amp;'Board Cutting Form'!N$9&amp;"-0"&amp;'Board Cutting Form'!N322&amp;" "&amp;'Board Cutting Form'!M$9&amp;"-0"&amp;'Board Cutting Form'!M322&amp;" "&amp;'Board Cutting Form'!K$9&amp;"-0"&amp;'Board Cutting Form'!K322&amp;")","")</f>
        <v/>
      </c>
      <c r="G198" s="86" t="str">
        <f aca="false">IF(E198="","","SameAsSheet")</f>
        <v/>
      </c>
      <c r="H198" s="86" t="str">
        <f aca="false">IF('Board Cutting Form'!F322="","",'Board Cutting Form'!C322)</f>
        <v/>
      </c>
      <c r="I198" s="86" t="str">
        <f aca="false">IF('Board Cutting Form'!I322&gt;=1,'Board Cutting Form'!G322&amp;"-"&amp;'Board Cutting Form'!H322,"")</f>
        <v/>
      </c>
      <c r="J198" s="88" t="str">
        <f aca="false">IF('Board Cutting Form'!I322=2,'Board Cutting Form'!G322&amp;"-"&amp;'Board Cutting Form'!H322,"")</f>
        <v/>
      </c>
      <c r="K198" s="88" t="str">
        <f aca="false">IF('Board Cutting Form'!J322&gt;=1,'Board Cutting Form'!G322&amp;"-"&amp;'Board Cutting Form'!H322,"")</f>
        <v/>
      </c>
      <c r="L198" s="88" t="str">
        <f aca="false">IF('Board Cutting Form'!J322=2,'Board Cutting Form'!G322&amp;"-"&amp;'Board Cutting Form'!H322,"")</f>
        <v/>
      </c>
      <c r="M198" s="86" t="str">
        <f aca="false">IF(E198="","","TRUE")</f>
        <v/>
      </c>
    </row>
    <row r="199" customFormat="false" ht="15" hidden="false" customHeight="false" outlineLevel="0" collapsed="false">
      <c r="A199" s="86" t="str">
        <f aca="false">IF(E199="","","Input Panel")</f>
        <v/>
      </c>
      <c r="B199" s="86" t="str">
        <f aca="false">IF('Board Cutting Form'!B323="","",'Board Cutting Form'!B323)</f>
        <v/>
      </c>
      <c r="C199" s="86" t="str">
        <f aca="false">IF('Board Cutting Form'!D323="","",'Board Cutting Form'!D323)</f>
        <v/>
      </c>
      <c r="D199" s="86" t="str">
        <f aca="false">IF('Board Cutting Form'!E323="","",'Board Cutting Form'!E323)</f>
        <v/>
      </c>
      <c r="E199" s="86" t="str">
        <f aca="false">IF('Board Cutting Form'!F323="","",'Board Cutting Form'!F323)</f>
        <v/>
      </c>
      <c r="F199" s="86" t="str">
        <f aca="false">IF(OR('Board Cutting Form'!N323&gt;0,'Board Cutting Form'!M323&gt;0,'Board Cutting Form'!K323&gt;0),"("&amp;'Board Cutting Form'!N$9&amp;"-0"&amp;'Board Cutting Form'!N323&amp;" "&amp;'Board Cutting Form'!M$9&amp;"-0"&amp;'Board Cutting Form'!M323&amp;" "&amp;'Board Cutting Form'!K$9&amp;"-0"&amp;'Board Cutting Form'!K323&amp;")","")</f>
        <v/>
      </c>
      <c r="G199" s="86" t="str">
        <f aca="false">IF(E199="","","SameAsSheet")</f>
        <v/>
      </c>
      <c r="H199" s="86" t="str">
        <f aca="false">IF('Board Cutting Form'!F323="","",'Board Cutting Form'!C323)</f>
        <v/>
      </c>
      <c r="I199" s="86" t="str">
        <f aca="false">IF('Board Cutting Form'!I323&gt;=1,'Board Cutting Form'!G323&amp;"-"&amp;'Board Cutting Form'!H323,"")</f>
        <v/>
      </c>
      <c r="J199" s="88" t="str">
        <f aca="false">IF('Board Cutting Form'!I323=2,'Board Cutting Form'!G323&amp;"-"&amp;'Board Cutting Form'!H323,"")</f>
        <v/>
      </c>
      <c r="K199" s="88" t="str">
        <f aca="false">IF('Board Cutting Form'!J323&gt;=1,'Board Cutting Form'!G323&amp;"-"&amp;'Board Cutting Form'!H323,"")</f>
        <v/>
      </c>
      <c r="L199" s="88" t="str">
        <f aca="false">IF('Board Cutting Form'!J323=2,'Board Cutting Form'!G323&amp;"-"&amp;'Board Cutting Form'!H323,"")</f>
        <v/>
      </c>
      <c r="M199" s="86" t="str">
        <f aca="false">IF(E199="","","TRUE")</f>
        <v/>
      </c>
    </row>
    <row r="200" customFormat="false" ht="15" hidden="false" customHeight="false" outlineLevel="0" collapsed="false">
      <c r="A200" s="86" t="str">
        <f aca="false">IF(E200="","","Input Panel")</f>
        <v/>
      </c>
      <c r="B200" s="86" t="str">
        <f aca="false">IF('Board Cutting Form'!B324="","",'Board Cutting Form'!B324)</f>
        <v/>
      </c>
      <c r="C200" s="86" t="str">
        <f aca="false">IF('Board Cutting Form'!D324="","",'Board Cutting Form'!D324)</f>
        <v/>
      </c>
      <c r="D200" s="86" t="str">
        <f aca="false">IF('Board Cutting Form'!E324="","",'Board Cutting Form'!E324)</f>
        <v/>
      </c>
      <c r="E200" s="86" t="str">
        <f aca="false">IF('Board Cutting Form'!F324="","",'Board Cutting Form'!F324)</f>
        <v/>
      </c>
      <c r="F200" s="86" t="str">
        <f aca="false">IF(OR('Board Cutting Form'!N324&gt;0,'Board Cutting Form'!M324&gt;0,'Board Cutting Form'!K324&gt;0),"("&amp;'Board Cutting Form'!N$9&amp;"-0"&amp;'Board Cutting Form'!N324&amp;" "&amp;'Board Cutting Form'!M$9&amp;"-0"&amp;'Board Cutting Form'!M324&amp;" "&amp;'Board Cutting Form'!K$9&amp;"-0"&amp;'Board Cutting Form'!K324&amp;")","")</f>
        <v/>
      </c>
      <c r="G200" s="86" t="str">
        <f aca="false">IF(E200="","","SameAsSheet")</f>
        <v/>
      </c>
      <c r="H200" s="86" t="str">
        <f aca="false">IF('Board Cutting Form'!F324="","",'Board Cutting Form'!C324)</f>
        <v/>
      </c>
      <c r="I200" s="86" t="str">
        <f aca="false">IF('Board Cutting Form'!I324&gt;=1,'Board Cutting Form'!G324&amp;"-"&amp;'Board Cutting Form'!H324,"")</f>
        <v/>
      </c>
      <c r="J200" s="88" t="str">
        <f aca="false">IF('Board Cutting Form'!I324=2,'Board Cutting Form'!G324&amp;"-"&amp;'Board Cutting Form'!H324,"")</f>
        <v/>
      </c>
      <c r="K200" s="88" t="str">
        <f aca="false">IF('Board Cutting Form'!J324&gt;=1,'Board Cutting Form'!G324&amp;"-"&amp;'Board Cutting Form'!H324,"")</f>
        <v/>
      </c>
      <c r="L200" s="88" t="str">
        <f aca="false">IF('Board Cutting Form'!J324=2,'Board Cutting Form'!G324&amp;"-"&amp;'Board Cutting Form'!H324,"")</f>
        <v/>
      </c>
      <c r="M200" s="86" t="str">
        <f aca="false">IF(E200="","","TRUE")</f>
        <v/>
      </c>
    </row>
    <row r="201" customFormat="false" ht="15" hidden="false" customHeight="false" outlineLevel="0" collapsed="false">
      <c r="A201" s="86" t="str">
        <f aca="false">IF(E201="","","Input Panel")</f>
        <v/>
      </c>
      <c r="B201" s="86" t="str">
        <f aca="false">IF('Board Cutting Form'!B325="","",'Board Cutting Form'!B325)</f>
        <v/>
      </c>
      <c r="C201" s="86" t="str">
        <f aca="false">IF('Board Cutting Form'!D325="","",'Board Cutting Form'!D325)</f>
        <v/>
      </c>
      <c r="D201" s="86" t="str">
        <f aca="false">IF('Board Cutting Form'!E325="","",'Board Cutting Form'!E325)</f>
        <v/>
      </c>
      <c r="E201" s="86" t="str">
        <f aca="false">IF('Board Cutting Form'!F325="","",'Board Cutting Form'!F325)</f>
        <v/>
      </c>
      <c r="F201" s="86" t="str">
        <f aca="false">IF(OR('Board Cutting Form'!N325&gt;0,'Board Cutting Form'!M325&gt;0,'Board Cutting Form'!K325&gt;0),"("&amp;'Board Cutting Form'!N$9&amp;"-0"&amp;'Board Cutting Form'!N325&amp;" "&amp;'Board Cutting Form'!M$9&amp;"-0"&amp;'Board Cutting Form'!M325&amp;" "&amp;'Board Cutting Form'!K$9&amp;"-0"&amp;'Board Cutting Form'!K325&amp;")","")</f>
        <v/>
      </c>
      <c r="G201" s="86" t="str">
        <f aca="false">IF(E201="","","SameAsSheet")</f>
        <v/>
      </c>
      <c r="H201" s="86" t="str">
        <f aca="false">IF('Board Cutting Form'!F325="","",'Board Cutting Form'!C325)</f>
        <v/>
      </c>
      <c r="I201" s="86" t="str">
        <f aca="false">IF('Board Cutting Form'!I325&gt;=1,'Board Cutting Form'!G325&amp;"-"&amp;'Board Cutting Form'!H325,"")</f>
        <v/>
      </c>
      <c r="J201" s="88" t="str">
        <f aca="false">IF('Board Cutting Form'!I325=2,'Board Cutting Form'!G325&amp;"-"&amp;'Board Cutting Form'!H325,"")</f>
        <v/>
      </c>
      <c r="K201" s="88" t="str">
        <f aca="false">IF('Board Cutting Form'!J325&gt;=1,'Board Cutting Form'!G325&amp;"-"&amp;'Board Cutting Form'!H325,"")</f>
        <v/>
      </c>
      <c r="L201" s="88" t="str">
        <f aca="false">IF('Board Cutting Form'!J325=2,'Board Cutting Form'!G325&amp;"-"&amp;'Board Cutting Form'!H325,"")</f>
        <v/>
      </c>
      <c r="M201" s="86" t="str">
        <f aca="false">IF(E201="","","TRUE")</f>
        <v/>
      </c>
    </row>
    <row r="202" customFormat="false" ht="15" hidden="false" customHeight="false" outlineLevel="0" collapsed="false">
      <c r="A202" s="86" t="str">
        <f aca="false">IF(E202="","","Input Panel")</f>
        <v/>
      </c>
      <c r="B202" s="86" t="str">
        <f aca="false">IF('Board Cutting Form'!B326="","",'Board Cutting Form'!B326)</f>
        <v/>
      </c>
      <c r="C202" s="86" t="str">
        <f aca="false">IF('Board Cutting Form'!D326="","",'Board Cutting Form'!D326)</f>
        <v/>
      </c>
      <c r="D202" s="86" t="str">
        <f aca="false">IF('Board Cutting Form'!E326="","",'Board Cutting Form'!E326)</f>
        <v/>
      </c>
      <c r="E202" s="86" t="str">
        <f aca="false">IF('Board Cutting Form'!F326="","",'Board Cutting Form'!F326)</f>
        <v/>
      </c>
      <c r="F202" s="86" t="str">
        <f aca="false">IF(OR('Board Cutting Form'!N326&gt;0,'Board Cutting Form'!M326&gt;0,'Board Cutting Form'!K326&gt;0),"("&amp;'Board Cutting Form'!N$9&amp;"-0"&amp;'Board Cutting Form'!N326&amp;" "&amp;'Board Cutting Form'!M$9&amp;"-0"&amp;'Board Cutting Form'!M326&amp;" "&amp;'Board Cutting Form'!K$9&amp;"-0"&amp;'Board Cutting Form'!K326&amp;")","")</f>
        <v/>
      </c>
      <c r="G202" s="86" t="str">
        <f aca="false">IF(E202="","","SameAsSheet")</f>
        <v/>
      </c>
      <c r="H202" s="86" t="str">
        <f aca="false">IF('Board Cutting Form'!F326="","",'Board Cutting Form'!C326)</f>
        <v/>
      </c>
      <c r="I202" s="86" t="str">
        <f aca="false">IF('Board Cutting Form'!I326&gt;=1,'Board Cutting Form'!G326&amp;"-"&amp;'Board Cutting Form'!H326,"")</f>
        <v/>
      </c>
      <c r="J202" s="88" t="str">
        <f aca="false">IF('Board Cutting Form'!I326=2,'Board Cutting Form'!G326&amp;"-"&amp;'Board Cutting Form'!H326,"")</f>
        <v/>
      </c>
      <c r="K202" s="88" t="str">
        <f aca="false">IF('Board Cutting Form'!J326&gt;=1,'Board Cutting Form'!G326&amp;"-"&amp;'Board Cutting Form'!H326,"")</f>
        <v/>
      </c>
      <c r="L202" s="88" t="str">
        <f aca="false">IF('Board Cutting Form'!J326=2,'Board Cutting Form'!G326&amp;"-"&amp;'Board Cutting Form'!H326,"")</f>
        <v/>
      </c>
      <c r="M202" s="86" t="str">
        <f aca="false">IF(E202="","","TRUE")</f>
        <v/>
      </c>
    </row>
    <row r="203" customFormat="false" ht="15" hidden="false" customHeight="false" outlineLevel="0" collapsed="false">
      <c r="A203" s="86" t="str">
        <f aca="false">IF(E203="","","Input Panel")</f>
        <v/>
      </c>
      <c r="B203" s="86" t="str">
        <f aca="false">IF('Board Cutting Form'!B327="","",'Board Cutting Form'!B327)</f>
        <v/>
      </c>
      <c r="C203" s="86" t="str">
        <f aca="false">IF('Board Cutting Form'!D327="","",'Board Cutting Form'!D327)</f>
        <v/>
      </c>
      <c r="D203" s="86" t="str">
        <f aca="false">IF('Board Cutting Form'!E327="","",'Board Cutting Form'!E327)</f>
        <v/>
      </c>
      <c r="E203" s="86" t="str">
        <f aca="false">IF('Board Cutting Form'!F327="","",'Board Cutting Form'!F327)</f>
        <v/>
      </c>
      <c r="F203" s="86" t="str">
        <f aca="false">IF(OR('Board Cutting Form'!N327&gt;0,'Board Cutting Form'!M327&gt;0,'Board Cutting Form'!K327&gt;0),"("&amp;'Board Cutting Form'!N$9&amp;"-0"&amp;'Board Cutting Form'!N327&amp;" "&amp;'Board Cutting Form'!M$9&amp;"-0"&amp;'Board Cutting Form'!M327&amp;" "&amp;'Board Cutting Form'!K$9&amp;"-0"&amp;'Board Cutting Form'!K327&amp;")","")</f>
        <v/>
      </c>
      <c r="G203" s="86" t="str">
        <f aca="false">IF(E203="","","SameAsSheet")</f>
        <v/>
      </c>
      <c r="H203" s="86" t="str">
        <f aca="false">IF('Board Cutting Form'!F327="","",'Board Cutting Form'!C327)</f>
        <v/>
      </c>
      <c r="I203" s="86" t="str">
        <f aca="false">IF('Board Cutting Form'!I327&gt;=1,'Board Cutting Form'!G327&amp;"-"&amp;'Board Cutting Form'!H327,"")</f>
        <v/>
      </c>
      <c r="J203" s="88" t="str">
        <f aca="false">IF('Board Cutting Form'!I327=2,'Board Cutting Form'!G327&amp;"-"&amp;'Board Cutting Form'!H327,"")</f>
        <v/>
      </c>
      <c r="K203" s="88" t="str">
        <f aca="false">IF('Board Cutting Form'!J327&gt;=1,'Board Cutting Form'!G327&amp;"-"&amp;'Board Cutting Form'!H327,"")</f>
        <v/>
      </c>
      <c r="L203" s="88" t="str">
        <f aca="false">IF('Board Cutting Form'!J327=2,'Board Cutting Form'!G327&amp;"-"&amp;'Board Cutting Form'!H327,"")</f>
        <v/>
      </c>
      <c r="M203" s="86" t="str">
        <f aca="false">IF(E203="","","TRUE")</f>
        <v/>
      </c>
    </row>
    <row r="204" customFormat="false" ht="15" hidden="false" customHeight="false" outlineLevel="0" collapsed="false">
      <c r="A204" s="86" t="str">
        <f aca="false">IF(E204="","","Input Panel")</f>
        <v/>
      </c>
      <c r="B204" s="86" t="str">
        <f aca="false">IF('Board Cutting Form'!B328="","",'Board Cutting Form'!B328)</f>
        <v/>
      </c>
      <c r="C204" s="86" t="str">
        <f aca="false">IF('Board Cutting Form'!D328="","",'Board Cutting Form'!D328)</f>
        <v/>
      </c>
      <c r="D204" s="86" t="str">
        <f aca="false">IF('Board Cutting Form'!E328="","",'Board Cutting Form'!E328)</f>
        <v/>
      </c>
      <c r="E204" s="86" t="str">
        <f aca="false">IF('Board Cutting Form'!F328="","",'Board Cutting Form'!F328)</f>
        <v/>
      </c>
      <c r="F204" s="86" t="str">
        <f aca="false">IF(OR('Board Cutting Form'!N328&gt;0,'Board Cutting Form'!M328&gt;0,'Board Cutting Form'!K328&gt;0),"("&amp;'Board Cutting Form'!N$9&amp;"-0"&amp;'Board Cutting Form'!N328&amp;" "&amp;'Board Cutting Form'!M$9&amp;"-0"&amp;'Board Cutting Form'!M328&amp;" "&amp;'Board Cutting Form'!K$9&amp;"-0"&amp;'Board Cutting Form'!K328&amp;")","")</f>
        <v/>
      </c>
      <c r="G204" s="86" t="str">
        <f aca="false">IF(E204="","","SameAsSheet")</f>
        <v/>
      </c>
      <c r="H204" s="86" t="str">
        <f aca="false">IF('Board Cutting Form'!F328="","",'Board Cutting Form'!C328)</f>
        <v/>
      </c>
      <c r="I204" s="86" t="str">
        <f aca="false">IF('Board Cutting Form'!I328&gt;=1,'Board Cutting Form'!G328&amp;"-"&amp;'Board Cutting Form'!H328,"")</f>
        <v/>
      </c>
      <c r="J204" s="88" t="str">
        <f aca="false">IF('Board Cutting Form'!I328=2,'Board Cutting Form'!G328&amp;"-"&amp;'Board Cutting Form'!H328,"")</f>
        <v/>
      </c>
      <c r="K204" s="88" t="str">
        <f aca="false">IF('Board Cutting Form'!J328&gt;=1,'Board Cutting Form'!G328&amp;"-"&amp;'Board Cutting Form'!H328,"")</f>
        <v/>
      </c>
      <c r="L204" s="88" t="str">
        <f aca="false">IF('Board Cutting Form'!J328=2,'Board Cutting Form'!G328&amp;"-"&amp;'Board Cutting Form'!H328,"")</f>
        <v/>
      </c>
      <c r="M204" s="86" t="str">
        <f aca="false">IF(E204="","","TRUE")</f>
        <v/>
      </c>
    </row>
    <row r="205" customFormat="false" ht="15" hidden="false" customHeight="false" outlineLevel="0" collapsed="false">
      <c r="A205" s="86" t="str">
        <f aca="false">IF(E205="","","Input Panel")</f>
        <v/>
      </c>
      <c r="B205" s="86" t="str">
        <f aca="false">IF('Board Cutting Form'!B329="","",'Board Cutting Form'!B329)</f>
        <v/>
      </c>
      <c r="C205" s="86" t="str">
        <f aca="false">IF('Board Cutting Form'!D329="","",'Board Cutting Form'!D329)</f>
        <v/>
      </c>
      <c r="D205" s="86" t="str">
        <f aca="false">IF('Board Cutting Form'!E329="","",'Board Cutting Form'!E329)</f>
        <v/>
      </c>
      <c r="E205" s="86" t="str">
        <f aca="false">IF('Board Cutting Form'!F329="","",'Board Cutting Form'!F329)</f>
        <v/>
      </c>
      <c r="F205" s="86" t="str">
        <f aca="false">IF(OR('Board Cutting Form'!N329&gt;0,'Board Cutting Form'!M329&gt;0,'Board Cutting Form'!K329&gt;0),"("&amp;'Board Cutting Form'!N$9&amp;"-0"&amp;'Board Cutting Form'!N329&amp;" "&amp;'Board Cutting Form'!M$9&amp;"-0"&amp;'Board Cutting Form'!M329&amp;" "&amp;'Board Cutting Form'!K$9&amp;"-0"&amp;'Board Cutting Form'!K329&amp;")","")</f>
        <v/>
      </c>
      <c r="G205" s="86" t="str">
        <f aca="false">IF(E205="","","SameAsSheet")</f>
        <v/>
      </c>
      <c r="H205" s="86" t="str">
        <f aca="false">IF('Board Cutting Form'!F329="","",'Board Cutting Form'!C329)</f>
        <v/>
      </c>
      <c r="I205" s="86" t="str">
        <f aca="false">IF('Board Cutting Form'!I329&gt;=1,'Board Cutting Form'!G329&amp;"-"&amp;'Board Cutting Form'!H329,"")</f>
        <v/>
      </c>
      <c r="J205" s="88" t="str">
        <f aca="false">IF('Board Cutting Form'!I329=2,'Board Cutting Form'!G329&amp;"-"&amp;'Board Cutting Form'!H329,"")</f>
        <v/>
      </c>
      <c r="K205" s="88" t="str">
        <f aca="false">IF('Board Cutting Form'!J329&gt;=1,'Board Cutting Form'!G329&amp;"-"&amp;'Board Cutting Form'!H329,"")</f>
        <v/>
      </c>
      <c r="L205" s="88" t="str">
        <f aca="false">IF('Board Cutting Form'!J329=2,'Board Cutting Form'!G329&amp;"-"&amp;'Board Cutting Form'!H329,"")</f>
        <v/>
      </c>
      <c r="M205" s="86" t="str">
        <f aca="false">IF(E205="","","TRUE")</f>
        <v/>
      </c>
    </row>
    <row r="206" customFormat="false" ht="15" hidden="false" customHeight="false" outlineLevel="0" collapsed="false">
      <c r="A206" s="86" t="str">
        <f aca="false">IF(E206="","","Input Panel")</f>
        <v/>
      </c>
      <c r="B206" s="86" t="str">
        <f aca="false">IF('Board Cutting Form'!B330="","",'Board Cutting Form'!B330)</f>
        <v/>
      </c>
      <c r="C206" s="86" t="str">
        <f aca="false">IF('Board Cutting Form'!D330="","",'Board Cutting Form'!D330)</f>
        <v/>
      </c>
      <c r="D206" s="86" t="str">
        <f aca="false">IF('Board Cutting Form'!E330="","",'Board Cutting Form'!E330)</f>
        <v/>
      </c>
      <c r="E206" s="86" t="str">
        <f aca="false">IF('Board Cutting Form'!F330="","",'Board Cutting Form'!F330)</f>
        <v/>
      </c>
      <c r="F206" s="86" t="str">
        <f aca="false">IF(OR('Board Cutting Form'!N330&gt;0,'Board Cutting Form'!M330&gt;0,'Board Cutting Form'!K330&gt;0),"("&amp;'Board Cutting Form'!N$9&amp;"-0"&amp;'Board Cutting Form'!N330&amp;" "&amp;'Board Cutting Form'!M$9&amp;"-0"&amp;'Board Cutting Form'!M330&amp;" "&amp;'Board Cutting Form'!K$9&amp;"-0"&amp;'Board Cutting Form'!K330&amp;")","")</f>
        <v/>
      </c>
      <c r="G206" s="86" t="str">
        <f aca="false">IF(E206="","","SameAsSheet")</f>
        <v/>
      </c>
      <c r="H206" s="86" t="str">
        <f aca="false">IF('Board Cutting Form'!F330="","",'Board Cutting Form'!C330)</f>
        <v/>
      </c>
      <c r="I206" s="86" t="str">
        <f aca="false">IF('Board Cutting Form'!I330&gt;=1,'Board Cutting Form'!G330&amp;"-"&amp;'Board Cutting Form'!H330,"")</f>
        <v/>
      </c>
      <c r="J206" s="88" t="str">
        <f aca="false">IF('Board Cutting Form'!I330=2,'Board Cutting Form'!G330&amp;"-"&amp;'Board Cutting Form'!H330,"")</f>
        <v/>
      </c>
      <c r="K206" s="88" t="str">
        <f aca="false">IF('Board Cutting Form'!J330&gt;=1,'Board Cutting Form'!G330&amp;"-"&amp;'Board Cutting Form'!H330,"")</f>
        <v/>
      </c>
      <c r="L206" s="88" t="str">
        <f aca="false">IF('Board Cutting Form'!J330=2,'Board Cutting Form'!G330&amp;"-"&amp;'Board Cutting Form'!H330,"")</f>
        <v/>
      </c>
      <c r="M206" s="86" t="str">
        <f aca="false">IF(E206="","","TRUE")</f>
        <v/>
      </c>
    </row>
    <row r="207" customFormat="false" ht="15" hidden="false" customHeight="false" outlineLevel="0" collapsed="false">
      <c r="A207" s="86" t="str">
        <f aca="false">IF(E207="","","Input Panel")</f>
        <v/>
      </c>
      <c r="B207" s="86" t="str">
        <f aca="false">IF('Board Cutting Form'!B331="","",'Board Cutting Form'!B331)</f>
        <v/>
      </c>
      <c r="C207" s="86" t="str">
        <f aca="false">IF('Board Cutting Form'!D331="","",'Board Cutting Form'!D331)</f>
        <v/>
      </c>
      <c r="D207" s="86" t="str">
        <f aca="false">IF('Board Cutting Form'!E331="","",'Board Cutting Form'!E331)</f>
        <v/>
      </c>
      <c r="E207" s="86" t="str">
        <f aca="false">IF('Board Cutting Form'!F331="","",'Board Cutting Form'!F331)</f>
        <v/>
      </c>
      <c r="F207" s="86" t="str">
        <f aca="false">IF(OR('Board Cutting Form'!N331&gt;0,'Board Cutting Form'!M331&gt;0,'Board Cutting Form'!K331&gt;0),"("&amp;'Board Cutting Form'!N$9&amp;"-0"&amp;'Board Cutting Form'!N331&amp;" "&amp;'Board Cutting Form'!M$9&amp;"-0"&amp;'Board Cutting Form'!M331&amp;" "&amp;'Board Cutting Form'!K$9&amp;"-0"&amp;'Board Cutting Form'!K331&amp;")","")</f>
        <v/>
      </c>
      <c r="G207" s="86" t="str">
        <f aca="false">IF(E207="","","SameAsSheet")</f>
        <v/>
      </c>
      <c r="H207" s="86" t="str">
        <f aca="false">IF('Board Cutting Form'!F331="","",'Board Cutting Form'!C331)</f>
        <v/>
      </c>
      <c r="I207" s="86" t="str">
        <f aca="false">IF('Board Cutting Form'!I331&gt;=1,'Board Cutting Form'!G331&amp;"-"&amp;'Board Cutting Form'!H331,"")</f>
        <v/>
      </c>
      <c r="J207" s="88" t="str">
        <f aca="false">IF('Board Cutting Form'!I331=2,'Board Cutting Form'!G331&amp;"-"&amp;'Board Cutting Form'!H331,"")</f>
        <v/>
      </c>
      <c r="K207" s="88" t="str">
        <f aca="false">IF('Board Cutting Form'!J331&gt;=1,'Board Cutting Form'!G331&amp;"-"&amp;'Board Cutting Form'!H331,"")</f>
        <v/>
      </c>
      <c r="L207" s="88" t="str">
        <f aca="false">IF('Board Cutting Form'!J331=2,'Board Cutting Form'!G331&amp;"-"&amp;'Board Cutting Form'!H331,"")</f>
        <v/>
      </c>
      <c r="M207" s="86" t="str">
        <f aca="false">IF(E207="","","TRUE")</f>
        <v/>
      </c>
    </row>
    <row r="208" customFormat="false" ht="15" hidden="false" customHeight="false" outlineLevel="0" collapsed="false">
      <c r="A208" s="86" t="str">
        <f aca="false">IF(E208="","","Input Panel")</f>
        <v/>
      </c>
      <c r="B208" s="86" t="str">
        <f aca="false">IF('Board Cutting Form'!B332="","",'Board Cutting Form'!B332)</f>
        <v/>
      </c>
      <c r="C208" s="86" t="str">
        <f aca="false">IF('Board Cutting Form'!D332="","",'Board Cutting Form'!D332)</f>
        <v/>
      </c>
      <c r="D208" s="86" t="str">
        <f aca="false">IF('Board Cutting Form'!E332="","",'Board Cutting Form'!E332)</f>
        <v/>
      </c>
      <c r="E208" s="86" t="str">
        <f aca="false">IF('Board Cutting Form'!F332="","",'Board Cutting Form'!F332)</f>
        <v/>
      </c>
      <c r="F208" s="86" t="str">
        <f aca="false">IF(OR('Board Cutting Form'!N332&gt;0,'Board Cutting Form'!M332&gt;0,'Board Cutting Form'!K332&gt;0),"("&amp;'Board Cutting Form'!N$9&amp;"-0"&amp;'Board Cutting Form'!N332&amp;" "&amp;'Board Cutting Form'!M$9&amp;"-0"&amp;'Board Cutting Form'!M332&amp;" "&amp;'Board Cutting Form'!K$9&amp;"-0"&amp;'Board Cutting Form'!K332&amp;")","")</f>
        <v/>
      </c>
      <c r="G208" s="86" t="str">
        <f aca="false">IF(E208="","","SameAsSheet")</f>
        <v/>
      </c>
      <c r="H208" s="86" t="str">
        <f aca="false">IF('Board Cutting Form'!F332="","",'Board Cutting Form'!C332)</f>
        <v/>
      </c>
      <c r="I208" s="86" t="str">
        <f aca="false">IF('Board Cutting Form'!I332&gt;=1,'Board Cutting Form'!G332&amp;"-"&amp;'Board Cutting Form'!H332,"")</f>
        <v/>
      </c>
      <c r="J208" s="88" t="str">
        <f aca="false">IF('Board Cutting Form'!I332=2,'Board Cutting Form'!G332&amp;"-"&amp;'Board Cutting Form'!H332,"")</f>
        <v/>
      </c>
      <c r="K208" s="88" t="str">
        <f aca="false">IF('Board Cutting Form'!J332&gt;=1,'Board Cutting Form'!G332&amp;"-"&amp;'Board Cutting Form'!H332,"")</f>
        <v/>
      </c>
      <c r="L208" s="88" t="str">
        <f aca="false">IF('Board Cutting Form'!J332=2,'Board Cutting Form'!G332&amp;"-"&amp;'Board Cutting Form'!H332,"")</f>
        <v/>
      </c>
      <c r="M208" s="86" t="str">
        <f aca="false">IF(E208="","","TRUE")</f>
        <v/>
      </c>
    </row>
    <row r="209" customFormat="false" ht="15" hidden="false" customHeight="false" outlineLevel="0" collapsed="false">
      <c r="A209" s="86" t="str">
        <f aca="false">IF(E209="","","Input Panel")</f>
        <v/>
      </c>
      <c r="B209" s="86" t="str">
        <f aca="false">IF('Board Cutting Form'!B333="","",'Board Cutting Form'!B333)</f>
        <v/>
      </c>
      <c r="C209" s="86" t="str">
        <f aca="false">IF('Board Cutting Form'!D333="","",'Board Cutting Form'!D333)</f>
        <v/>
      </c>
      <c r="D209" s="86" t="str">
        <f aca="false">IF('Board Cutting Form'!E333="","",'Board Cutting Form'!E333)</f>
        <v/>
      </c>
      <c r="E209" s="86" t="str">
        <f aca="false">IF('Board Cutting Form'!F333="","",'Board Cutting Form'!F333)</f>
        <v/>
      </c>
      <c r="F209" s="86" t="str">
        <f aca="false">IF(OR('Board Cutting Form'!N333&gt;0,'Board Cutting Form'!M333&gt;0,'Board Cutting Form'!K333&gt;0),"("&amp;'Board Cutting Form'!N$9&amp;"-0"&amp;'Board Cutting Form'!N333&amp;" "&amp;'Board Cutting Form'!M$9&amp;"-0"&amp;'Board Cutting Form'!M333&amp;" "&amp;'Board Cutting Form'!K$9&amp;"-0"&amp;'Board Cutting Form'!K333&amp;")","")</f>
        <v/>
      </c>
      <c r="G209" s="86" t="str">
        <f aca="false">IF(E209="","","SameAsSheet")</f>
        <v/>
      </c>
      <c r="H209" s="86" t="str">
        <f aca="false">IF('Board Cutting Form'!F333="","",'Board Cutting Form'!C333)</f>
        <v/>
      </c>
      <c r="I209" s="86" t="str">
        <f aca="false">IF('Board Cutting Form'!I333&gt;=1,'Board Cutting Form'!G333&amp;"-"&amp;'Board Cutting Form'!H333,"")</f>
        <v/>
      </c>
      <c r="J209" s="88" t="str">
        <f aca="false">IF('Board Cutting Form'!I333=2,'Board Cutting Form'!G333&amp;"-"&amp;'Board Cutting Form'!H333,"")</f>
        <v/>
      </c>
      <c r="K209" s="88" t="str">
        <f aca="false">IF('Board Cutting Form'!J333&gt;=1,'Board Cutting Form'!G333&amp;"-"&amp;'Board Cutting Form'!H333,"")</f>
        <v/>
      </c>
      <c r="L209" s="88" t="str">
        <f aca="false">IF('Board Cutting Form'!J333=2,'Board Cutting Form'!G333&amp;"-"&amp;'Board Cutting Form'!H333,"")</f>
        <v/>
      </c>
      <c r="M209" s="86" t="str">
        <f aca="false">IF(E209="","","TRUE")</f>
        <v/>
      </c>
    </row>
    <row r="210" customFormat="false" ht="15" hidden="false" customHeight="false" outlineLevel="0" collapsed="false">
      <c r="A210" s="86" t="str">
        <f aca="false">IF(E210="","","Input Panel")</f>
        <v/>
      </c>
      <c r="B210" s="86" t="str">
        <f aca="false">IF('Board Cutting Form'!B334="","",'Board Cutting Form'!B334)</f>
        <v/>
      </c>
      <c r="C210" s="86" t="str">
        <f aca="false">IF('Board Cutting Form'!D334="","",'Board Cutting Form'!D334)</f>
        <v/>
      </c>
      <c r="D210" s="86" t="str">
        <f aca="false">IF('Board Cutting Form'!E334="","",'Board Cutting Form'!E334)</f>
        <v/>
      </c>
      <c r="E210" s="86" t="str">
        <f aca="false">IF('Board Cutting Form'!F334="","",'Board Cutting Form'!F334)</f>
        <v/>
      </c>
      <c r="F210" s="86" t="str">
        <f aca="false">IF(OR('Board Cutting Form'!N334&gt;0,'Board Cutting Form'!M334&gt;0,'Board Cutting Form'!K334&gt;0),"("&amp;'Board Cutting Form'!N$9&amp;"-0"&amp;'Board Cutting Form'!N334&amp;" "&amp;'Board Cutting Form'!M$9&amp;"-0"&amp;'Board Cutting Form'!M334&amp;" "&amp;'Board Cutting Form'!K$9&amp;"-0"&amp;'Board Cutting Form'!K334&amp;")","")</f>
        <v/>
      </c>
      <c r="G210" s="86" t="str">
        <f aca="false">IF(E210="","","SameAsSheet")</f>
        <v/>
      </c>
      <c r="H210" s="86" t="str">
        <f aca="false">IF('Board Cutting Form'!F334="","",'Board Cutting Form'!C334)</f>
        <v/>
      </c>
      <c r="I210" s="86" t="str">
        <f aca="false">IF('Board Cutting Form'!I334&gt;=1,'Board Cutting Form'!G334&amp;"-"&amp;'Board Cutting Form'!H334,"")</f>
        <v/>
      </c>
      <c r="J210" s="88" t="str">
        <f aca="false">IF('Board Cutting Form'!I334=2,'Board Cutting Form'!G334&amp;"-"&amp;'Board Cutting Form'!H334,"")</f>
        <v/>
      </c>
      <c r="K210" s="88" t="str">
        <f aca="false">IF('Board Cutting Form'!J334&gt;=1,'Board Cutting Form'!G334&amp;"-"&amp;'Board Cutting Form'!H334,"")</f>
        <v/>
      </c>
      <c r="L210" s="88" t="str">
        <f aca="false">IF('Board Cutting Form'!J334=2,'Board Cutting Form'!G334&amp;"-"&amp;'Board Cutting Form'!H334,"")</f>
        <v/>
      </c>
      <c r="M210" s="86" t="str">
        <f aca="false">IF(E210="","","TRUE")</f>
        <v/>
      </c>
    </row>
    <row r="211" customFormat="false" ht="15" hidden="false" customHeight="false" outlineLevel="0" collapsed="false">
      <c r="A211" s="86" t="str">
        <f aca="false">IF(E211="","","Input Panel")</f>
        <v/>
      </c>
      <c r="B211" s="86" t="str">
        <f aca="false">IF('Board Cutting Form'!B335="","",'Board Cutting Form'!B335)</f>
        <v/>
      </c>
      <c r="C211" s="86" t="str">
        <f aca="false">IF('Board Cutting Form'!D335="","",'Board Cutting Form'!D335)</f>
        <v/>
      </c>
      <c r="D211" s="86" t="str">
        <f aca="false">IF('Board Cutting Form'!E335="","",'Board Cutting Form'!E335)</f>
        <v/>
      </c>
      <c r="E211" s="86" t="str">
        <f aca="false">IF('Board Cutting Form'!F335="","",'Board Cutting Form'!F335)</f>
        <v/>
      </c>
      <c r="F211" s="86" t="str">
        <f aca="false">IF(OR('Board Cutting Form'!N335&gt;0,'Board Cutting Form'!M335&gt;0,'Board Cutting Form'!K335&gt;0),"("&amp;'Board Cutting Form'!N$9&amp;"-0"&amp;'Board Cutting Form'!N335&amp;" "&amp;'Board Cutting Form'!M$9&amp;"-0"&amp;'Board Cutting Form'!M335&amp;" "&amp;'Board Cutting Form'!K$9&amp;"-0"&amp;'Board Cutting Form'!K335&amp;")","")</f>
        <v/>
      </c>
      <c r="G211" s="86" t="str">
        <f aca="false">IF(E211="","","SameAsSheet")</f>
        <v/>
      </c>
      <c r="H211" s="86" t="str">
        <f aca="false">IF('Board Cutting Form'!F335="","",'Board Cutting Form'!C335)</f>
        <v/>
      </c>
      <c r="I211" s="86" t="str">
        <f aca="false">IF('Board Cutting Form'!I335&gt;=1,'Board Cutting Form'!G335&amp;"-"&amp;'Board Cutting Form'!H335,"")</f>
        <v/>
      </c>
      <c r="J211" s="88" t="str">
        <f aca="false">IF('Board Cutting Form'!I335=2,'Board Cutting Form'!G335&amp;"-"&amp;'Board Cutting Form'!H335,"")</f>
        <v/>
      </c>
      <c r="K211" s="88" t="str">
        <f aca="false">IF('Board Cutting Form'!J335&gt;=1,'Board Cutting Form'!G335&amp;"-"&amp;'Board Cutting Form'!H335,"")</f>
        <v/>
      </c>
      <c r="L211" s="88" t="str">
        <f aca="false">IF('Board Cutting Form'!J335=2,'Board Cutting Form'!G335&amp;"-"&amp;'Board Cutting Form'!H335,"")</f>
        <v/>
      </c>
      <c r="M211" s="86" t="str">
        <f aca="false">IF(E211="","","TRUE")</f>
        <v/>
      </c>
    </row>
    <row r="212" customFormat="false" ht="15" hidden="false" customHeight="false" outlineLevel="0" collapsed="false">
      <c r="A212" s="86" t="str">
        <f aca="false">IF(E212="","","Input Panel")</f>
        <v/>
      </c>
      <c r="B212" s="86" t="str">
        <f aca="false">IF('Board Cutting Form'!B336="","",'Board Cutting Form'!B336)</f>
        <v/>
      </c>
      <c r="C212" s="86" t="str">
        <f aca="false">IF('Board Cutting Form'!D336="","",'Board Cutting Form'!D336)</f>
        <v/>
      </c>
      <c r="D212" s="86" t="str">
        <f aca="false">IF('Board Cutting Form'!E336="","",'Board Cutting Form'!E336)</f>
        <v/>
      </c>
      <c r="E212" s="86" t="str">
        <f aca="false">IF('Board Cutting Form'!F336="","",'Board Cutting Form'!F336)</f>
        <v/>
      </c>
      <c r="F212" s="86" t="str">
        <f aca="false">IF(OR('Board Cutting Form'!N336&gt;0,'Board Cutting Form'!M336&gt;0,'Board Cutting Form'!K336&gt;0),"("&amp;'Board Cutting Form'!N$9&amp;"-0"&amp;'Board Cutting Form'!N336&amp;" "&amp;'Board Cutting Form'!M$9&amp;"-0"&amp;'Board Cutting Form'!M336&amp;" "&amp;'Board Cutting Form'!K$9&amp;"-0"&amp;'Board Cutting Form'!K336&amp;")","")</f>
        <v/>
      </c>
      <c r="G212" s="86" t="str">
        <f aca="false">IF(E212="","","SameAsSheet")</f>
        <v/>
      </c>
      <c r="H212" s="86" t="str">
        <f aca="false">IF('Board Cutting Form'!F336="","",'Board Cutting Form'!C336)</f>
        <v/>
      </c>
      <c r="I212" s="86" t="str">
        <f aca="false">IF('Board Cutting Form'!I336&gt;=1,'Board Cutting Form'!G336&amp;"-"&amp;'Board Cutting Form'!H336,"")</f>
        <v/>
      </c>
      <c r="J212" s="88" t="str">
        <f aca="false">IF('Board Cutting Form'!I336=2,'Board Cutting Form'!G336&amp;"-"&amp;'Board Cutting Form'!H336,"")</f>
        <v/>
      </c>
      <c r="K212" s="88" t="str">
        <f aca="false">IF('Board Cutting Form'!J336&gt;=1,'Board Cutting Form'!G336&amp;"-"&amp;'Board Cutting Form'!H336,"")</f>
        <v/>
      </c>
      <c r="L212" s="88" t="str">
        <f aca="false">IF('Board Cutting Form'!J336=2,'Board Cutting Form'!G336&amp;"-"&amp;'Board Cutting Form'!H336,"")</f>
        <v/>
      </c>
      <c r="M212" s="86" t="str">
        <f aca="false">IF(E212="","","TRUE")</f>
        <v/>
      </c>
    </row>
    <row r="213" customFormat="false" ht="15" hidden="false" customHeight="false" outlineLevel="0" collapsed="false">
      <c r="A213" s="86" t="str">
        <f aca="false">IF(E213="","","Input Panel")</f>
        <v/>
      </c>
      <c r="B213" s="86" t="str">
        <f aca="false">IF('Board Cutting Form'!B337="","",'Board Cutting Form'!B337)</f>
        <v/>
      </c>
      <c r="C213" s="86" t="str">
        <f aca="false">IF('Board Cutting Form'!D337="","",'Board Cutting Form'!D337)</f>
        <v/>
      </c>
      <c r="D213" s="86" t="str">
        <f aca="false">IF('Board Cutting Form'!E337="","",'Board Cutting Form'!E337)</f>
        <v/>
      </c>
      <c r="E213" s="86" t="str">
        <f aca="false">IF('Board Cutting Form'!F337="","",'Board Cutting Form'!F337)</f>
        <v/>
      </c>
      <c r="F213" s="86" t="str">
        <f aca="false">IF(OR('Board Cutting Form'!N337&gt;0,'Board Cutting Form'!M337&gt;0,'Board Cutting Form'!K337&gt;0),"("&amp;'Board Cutting Form'!N$9&amp;"-0"&amp;'Board Cutting Form'!N337&amp;" "&amp;'Board Cutting Form'!M$9&amp;"-0"&amp;'Board Cutting Form'!M337&amp;" "&amp;'Board Cutting Form'!K$9&amp;"-0"&amp;'Board Cutting Form'!K337&amp;")","")</f>
        <v/>
      </c>
      <c r="G213" s="86" t="str">
        <f aca="false">IF(E213="","","SameAsSheet")</f>
        <v/>
      </c>
      <c r="H213" s="86" t="str">
        <f aca="false">IF('Board Cutting Form'!F337="","",'Board Cutting Form'!C337)</f>
        <v/>
      </c>
      <c r="I213" s="86" t="str">
        <f aca="false">IF('Board Cutting Form'!I337&gt;=1,'Board Cutting Form'!G337&amp;"-"&amp;'Board Cutting Form'!H337,"")</f>
        <v/>
      </c>
      <c r="J213" s="88" t="str">
        <f aca="false">IF('Board Cutting Form'!I337=2,'Board Cutting Form'!G337&amp;"-"&amp;'Board Cutting Form'!H337,"")</f>
        <v/>
      </c>
      <c r="K213" s="88" t="str">
        <f aca="false">IF('Board Cutting Form'!J337&gt;=1,'Board Cutting Form'!G337&amp;"-"&amp;'Board Cutting Form'!H337,"")</f>
        <v/>
      </c>
      <c r="L213" s="88" t="str">
        <f aca="false">IF('Board Cutting Form'!J337=2,'Board Cutting Form'!G337&amp;"-"&amp;'Board Cutting Form'!H337,"")</f>
        <v/>
      </c>
      <c r="M213" s="86" t="str">
        <f aca="false">IF(E213="","","TRUE")</f>
        <v/>
      </c>
    </row>
    <row r="214" customFormat="false" ht="15" hidden="false" customHeight="false" outlineLevel="0" collapsed="false">
      <c r="A214" s="86" t="str">
        <f aca="false">IF(E214="","","Input Panel")</f>
        <v/>
      </c>
      <c r="B214" s="86" t="str">
        <f aca="false">IF('Board Cutting Form'!B338="","",'Board Cutting Form'!B338)</f>
        <v/>
      </c>
      <c r="C214" s="86" t="str">
        <f aca="false">IF('Board Cutting Form'!D338="","",'Board Cutting Form'!D338)</f>
        <v/>
      </c>
      <c r="D214" s="86" t="str">
        <f aca="false">IF('Board Cutting Form'!E338="","",'Board Cutting Form'!E338)</f>
        <v/>
      </c>
      <c r="E214" s="86" t="str">
        <f aca="false">IF('Board Cutting Form'!F338="","",'Board Cutting Form'!F338)</f>
        <v/>
      </c>
      <c r="F214" s="86" t="str">
        <f aca="false">IF(OR('Board Cutting Form'!N338&gt;0,'Board Cutting Form'!M338&gt;0,'Board Cutting Form'!K338&gt;0),"("&amp;'Board Cutting Form'!N$9&amp;"-0"&amp;'Board Cutting Form'!N338&amp;" "&amp;'Board Cutting Form'!M$9&amp;"-0"&amp;'Board Cutting Form'!M338&amp;" "&amp;'Board Cutting Form'!K$9&amp;"-0"&amp;'Board Cutting Form'!K338&amp;")","")</f>
        <v/>
      </c>
      <c r="G214" s="86" t="str">
        <f aca="false">IF(E214="","","SameAsSheet")</f>
        <v/>
      </c>
      <c r="H214" s="86" t="str">
        <f aca="false">IF('Board Cutting Form'!F338="","",'Board Cutting Form'!C338)</f>
        <v/>
      </c>
      <c r="I214" s="86" t="str">
        <f aca="false">IF('Board Cutting Form'!I338&gt;=1,'Board Cutting Form'!G338&amp;"-"&amp;'Board Cutting Form'!H338,"")</f>
        <v/>
      </c>
      <c r="J214" s="88" t="str">
        <f aca="false">IF('Board Cutting Form'!I338=2,'Board Cutting Form'!G338&amp;"-"&amp;'Board Cutting Form'!H338,"")</f>
        <v/>
      </c>
      <c r="K214" s="88" t="str">
        <f aca="false">IF('Board Cutting Form'!J338&gt;=1,'Board Cutting Form'!G338&amp;"-"&amp;'Board Cutting Form'!H338,"")</f>
        <v/>
      </c>
      <c r="L214" s="88" t="str">
        <f aca="false">IF('Board Cutting Form'!J338=2,'Board Cutting Form'!G338&amp;"-"&amp;'Board Cutting Form'!H338,"")</f>
        <v/>
      </c>
      <c r="M214" s="86" t="str">
        <f aca="false">IF(E214="","","TRUE")</f>
        <v/>
      </c>
    </row>
    <row r="215" customFormat="false" ht="15" hidden="false" customHeight="false" outlineLevel="0" collapsed="false">
      <c r="A215" s="86" t="str">
        <f aca="false">IF(E215="","","Input Panel")</f>
        <v/>
      </c>
      <c r="B215" s="86" t="str">
        <f aca="false">IF('Board Cutting Form'!B339="","",'Board Cutting Form'!B339)</f>
        <v/>
      </c>
      <c r="C215" s="86" t="str">
        <f aca="false">IF('Board Cutting Form'!D339="","",'Board Cutting Form'!D339)</f>
        <v/>
      </c>
      <c r="D215" s="86" t="str">
        <f aca="false">IF('Board Cutting Form'!E339="","",'Board Cutting Form'!E339)</f>
        <v/>
      </c>
      <c r="E215" s="86" t="str">
        <f aca="false">IF('Board Cutting Form'!F339="","",'Board Cutting Form'!F339)</f>
        <v/>
      </c>
      <c r="F215" s="86" t="str">
        <f aca="false">IF(OR('Board Cutting Form'!N339&gt;0,'Board Cutting Form'!M339&gt;0,'Board Cutting Form'!K339&gt;0),"("&amp;'Board Cutting Form'!N$9&amp;"-0"&amp;'Board Cutting Form'!N339&amp;" "&amp;'Board Cutting Form'!M$9&amp;"-0"&amp;'Board Cutting Form'!M339&amp;" "&amp;'Board Cutting Form'!K$9&amp;"-0"&amp;'Board Cutting Form'!K339&amp;")","")</f>
        <v/>
      </c>
      <c r="G215" s="86" t="str">
        <f aca="false">IF(E215="","","SameAsSheet")</f>
        <v/>
      </c>
      <c r="H215" s="86" t="str">
        <f aca="false">IF('Board Cutting Form'!F339="","",'Board Cutting Form'!C339)</f>
        <v/>
      </c>
      <c r="I215" s="86" t="str">
        <f aca="false">IF('Board Cutting Form'!I339&gt;=1,'Board Cutting Form'!G339&amp;"-"&amp;'Board Cutting Form'!H339,"")</f>
        <v/>
      </c>
      <c r="J215" s="88" t="str">
        <f aca="false">IF('Board Cutting Form'!I339=2,'Board Cutting Form'!G339&amp;"-"&amp;'Board Cutting Form'!H339,"")</f>
        <v/>
      </c>
      <c r="K215" s="88" t="str">
        <f aca="false">IF('Board Cutting Form'!J339&gt;=1,'Board Cutting Form'!G339&amp;"-"&amp;'Board Cutting Form'!H339,"")</f>
        <v/>
      </c>
      <c r="L215" s="88" t="str">
        <f aca="false">IF('Board Cutting Form'!J339=2,'Board Cutting Form'!G339&amp;"-"&amp;'Board Cutting Form'!H339,"")</f>
        <v/>
      </c>
      <c r="M215" s="86" t="str">
        <f aca="false">IF(E215="","","TRUE")</f>
        <v/>
      </c>
    </row>
    <row r="216" customFormat="false" ht="15" hidden="false" customHeight="false" outlineLevel="0" collapsed="false">
      <c r="A216" s="86" t="str">
        <f aca="false">IF(E216="","","Input Panel")</f>
        <v/>
      </c>
      <c r="B216" s="86" t="str">
        <f aca="false">IF('Board Cutting Form'!B340="","",'Board Cutting Form'!B340)</f>
        <v/>
      </c>
      <c r="C216" s="86" t="str">
        <f aca="false">IF('Board Cutting Form'!D340="","",'Board Cutting Form'!D340)</f>
        <v/>
      </c>
      <c r="D216" s="86" t="str">
        <f aca="false">IF('Board Cutting Form'!E340="","",'Board Cutting Form'!E340)</f>
        <v/>
      </c>
      <c r="E216" s="86" t="str">
        <f aca="false">IF('Board Cutting Form'!F340="","",'Board Cutting Form'!F340)</f>
        <v/>
      </c>
      <c r="F216" s="86" t="str">
        <f aca="false">IF(OR('Board Cutting Form'!N340&gt;0,'Board Cutting Form'!M340&gt;0,'Board Cutting Form'!K340&gt;0),"("&amp;'Board Cutting Form'!N$9&amp;"-0"&amp;'Board Cutting Form'!N340&amp;" "&amp;'Board Cutting Form'!M$9&amp;"-0"&amp;'Board Cutting Form'!M340&amp;" "&amp;'Board Cutting Form'!K$9&amp;"-0"&amp;'Board Cutting Form'!K340&amp;")","")</f>
        <v/>
      </c>
      <c r="G216" s="86" t="str">
        <f aca="false">IF(E216="","","SameAsSheet")</f>
        <v/>
      </c>
      <c r="H216" s="86" t="str">
        <f aca="false">IF('Board Cutting Form'!F340="","",'Board Cutting Form'!C340)</f>
        <v/>
      </c>
      <c r="I216" s="86" t="str">
        <f aca="false">IF('Board Cutting Form'!I340&gt;=1,'Board Cutting Form'!G340&amp;"-"&amp;'Board Cutting Form'!H340,"")</f>
        <v/>
      </c>
      <c r="J216" s="88" t="str">
        <f aca="false">IF('Board Cutting Form'!I340=2,'Board Cutting Form'!G340&amp;"-"&amp;'Board Cutting Form'!H340,"")</f>
        <v/>
      </c>
      <c r="K216" s="88" t="str">
        <f aca="false">IF('Board Cutting Form'!J340&gt;=1,'Board Cutting Form'!G340&amp;"-"&amp;'Board Cutting Form'!H340,"")</f>
        <v/>
      </c>
      <c r="L216" s="88" t="str">
        <f aca="false">IF('Board Cutting Form'!J340=2,'Board Cutting Form'!G340&amp;"-"&amp;'Board Cutting Form'!H340,"")</f>
        <v/>
      </c>
      <c r="M216" s="86" t="str">
        <f aca="false">IF(E216="","","TRUE")</f>
        <v/>
      </c>
    </row>
    <row r="217" customFormat="false" ht="15" hidden="false" customHeight="false" outlineLevel="0" collapsed="false">
      <c r="A217" s="86" t="str">
        <f aca="false">IF(E217="","","Input Panel")</f>
        <v/>
      </c>
      <c r="B217" s="86" t="str">
        <f aca="false">IF('Board Cutting Form'!B341="","",'Board Cutting Form'!B341)</f>
        <v/>
      </c>
      <c r="C217" s="86" t="str">
        <f aca="false">IF('Board Cutting Form'!D341="","",'Board Cutting Form'!D341)</f>
        <v/>
      </c>
      <c r="D217" s="86" t="str">
        <f aca="false">IF('Board Cutting Form'!E341="","",'Board Cutting Form'!E341)</f>
        <v/>
      </c>
      <c r="E217" s="86" t="str">
        <f aca="false">IF('Board Cutting Form'!F341="","",'Board Cutting Form'!F341)</f>
        <v/>
      </c>
      <c r="F217" s="86" t="str">
        <f aca="false">IF(OR('Board Cutting Form'!N341&gt;0,'Board Cutting Form'!M341&gt;0,'Board Cutting Form'!K341&gt;0),"("&amp;'Board Cutting Form'!N$9&amp;"-0"&amp;'Board Cutting Form'!N341&amp;" "&amp;'Board Cutting Form'!M$9&amp;"-0"&amp;'Board Cutting Form'!M341&amp;" "&amp;'Board Cutting Form'!K$9&amp;"-0"&amp;'Board Cutting Form'!K341&amp;")","")</f>
        <v/>
      </c>
      <c r="G217" s="86" t="str">
        <f aca="false">IF(E217="","","SameAsSheet")</f>
        <v/>
      </c>
      <c r="H217" s="86" t="str">
        <f aca="false">IF('Board Cutting Form'!F341="","",'Board Cutting Form'!C341)</f>
        <v/>
      </c>
      <c r="I217" s="86" t="str">
        <f aca="false">IF('Board Cutting Form'!I341&gt;=1,'Board Cutting Form'!G341&amp;"-"&amp;'Board Cutting Form'!H341,"")</f>
        <v/>
      </c>
      <c r="J217" s="88" t="str">
        <f aca="false">IF('Board Cutting Form'!I341=2,'Board Cutting Form'!G341&amp;"-"&amp;'Board Cutting Form'!H341,"")</f>
        <v/>
      </c>
      <c r="K217" s="88" t="str">
        <f aca="false">IF('Board Cutting Form'!J341&gt;=1,'Board Cutting Form'!G341&amp;"-"&amp;'Board Cutting Form'!H341,"")</f>
        <v/>
      </c>
      <c r="L217" s="88" t="str">
        <f aca="false">IF('Board Cutting Form'!J341=2,'Board Cutting Form'!G341&amp;"-"&amp;'Board Cutting Form'!H341,"")</f>
        <v/>
      </c>
      <c r="M217" s="86" t="str">
        <f aca="false">IF(E217="","","TRUE")</f>
        <v/>
      </c>
    </row>
    <row r="218" customFormat="false" ht="15" hidden="false" customHeight="false" outlineLevel="0" collapsed="false">
      <c r="A218" s="86" t="str">
        <f aca="false">IF(E218="","","Input Panel")</f>
        <v/>
      </c>
      <c r="B218" s="86" t="str">
        <f aca="false">IF('Board Cutting Form'!B342="","",'Board Cutting Form'!B342)</f>
        <v/>
      </c>
      <c r="C218" s="86" t="str">
        <f aca="false">IF('Board Cutting Form'!D342="","",'Board Cutting Form'!D342)</f>
        <v/>
      </c>
      <c r="D218" s="86" t="str">
        <f aca="false">IF('Board Cutting Form'!E342="","",'Board Cutting Form'!E342)</f>
        <v/>
      </c>
      <c r="E218" s="86" t="str">
        <f aca="false">IF('Board Cutting Form'!F342="","",'Board Cutting Form'!F342)</f>
        <v/>
      </c>
      <c r="F218" s="86" t="str">
        <f aca="false">IF(OR('Board Cutting Form'!N342&gt;0,'Board Cutting Form'!M342&gt;0,'Board Cutting Form'!K342&gt;0),"("&amp;'Board Cutting Form'!N$9&amp;"-0"&amp;'Board Cutting Form'!N342&amp;" "&amp;'Board Cutting Form'!M$9&amp;"-0"&amp;'Board Cutting Form'!M342&amp;" "&amp;'Board Cutting Form'!K$9&amp;"-0"&amp;'Board Cutting Form'!K342&amp;")","")</f>
        <v/>
      </c>
      <c r="G218" s="86" t="str">
        <f aca="false">IF(E218="","","SameAsSheet")</f>
        <v/>
      </c>
      <c r="H218" s="86" t="str">
        <f aca="false">IF('Board Cutting Form'!F342="","",'Board Cutting Form'!C342)</f>
        <v/>
      </c>
      <c r="I218" s="86" t="str">
        <f aca="false">IF('Board Cutting Form'!I342&gt;=1,'Board Cutting Form'!G342&amp;"-"&amp;'Board Cutting Form'!H342,"")</f>
        <v/>
      </c>
      <c r="J218" s="88" t="str">
        <f aca="false">IF('Board Cutting Form'!I342=2,'Board Cutting Form'!G342&amp;"-"&amp;'Board Cutting Form'!H342,"")</f>
        <v/>
      </c>
      <c r="K218" s="88" t="str">
        <f aca="false">IF('Board Cutting Form'!J342&gt;=1,'Board Cutting Form'!G342&amp;"-"&amp;'Board Cutting Form'!H342,"")</f>
        <v/>
      </c>
      <c r="L218" s="88" t="str">
        <f aca="false">IF('Board Cutting Form'!J342=2,'Board Cutting Form'!G342&amp;"-"&amp;'Board Cutting Form'!H342,"")</f>
        <v/>
      </c>
      <c r="M218" s="86" t="str">
        <f aca="false">IF(E218="","","TRUE")</f>
        <v/>
      </c>
    </row>
    <row r="219" customFormat="false" ht="15" hidden="false" customHeight="false" outlineLevel="0" collapsed="false">
      <c r="A219" s="86" t="str">
        <f aca="false">IF(E219="","","Input Panel")</f>
        <v/>
      </c>
      <c r="B219" s="86" t="str">
        <f aca="false">IF('Board Cutting Form'!B343="","",'Board Cutting Form'!B343)</f>
        <v/>
      </c>
      <c r="C219" s="86" t="str">
        <f aca="false">IF('Board Cutting Form'!D343="","",'Board Cutting Form'!D343)</f>
        <v/>
      </c>
      <c r="D219" s="86" t="str">
        <f aca="false">IF('Board Cutting Form'!E343="","",'Board Cutting Form'!E343)</f>
        <v/>
      </c>
      <c r="E219" s="86" t="str">
        <f aca="false">IF('Board Cutting Form'!F343="","",'Board Cutting Form'!F343)</f>
        <v/>
      </c>
      <c r="F219" s="86" t="str">
        <f aca="false">IF(OR('Board Cutting Form'!N343&gt;0,'Board Cutting Form'!M343&gt;0,'Board Cutting Form'!K343&gt;0),"("&amp;'Board Cutting Form'!N$9&amp;"-0"&amp;'Board Cutting Form'!N343&amp;" "&amp;'Board Cutting Form'!M$9&amp;"-0"&amp;'Board Cutting Form'!M343&amp;" "&amp;'Board Cutting Form'!K$9&amp;"-0"&amp;'Board Cutting Form'!K343&amp;")","")</f>
        <v/>
      </c>
      <c r="G219" s="86" t="str">
        <f aca="false">IF(E219="","","SameAsSheet")</f>
        <v/>
      </c>
      <c r="H219" s="86" t="str">
        <f aca="false">IF('Board Cutting Form'!F343="","",'Board Cutting Form'!C343)</f>
        <v/>
      </c>
      <c r="I219" s="86" t="str">
        <f aca="false">IF('Board Cutting Form'!I343&gt;=1,'Board Cutting Form'!G343&amp;"-"&amp;'Board Cutting Form'!H343,"")</f>
        <v/>
      </c>
      <c r="J219" s="88" t="str">
        <f aca="false">IF('Board Cutting Form'!I343=2,'Board Cutting Form'!G343&amp;"-"&amp;'Board Cutting Form'!H343,"")</f>
        <v/>
      </c>
      <c r="K219" s="88" t="str">
        <f aca="false">IF('Board Cutting Form'!J343&gt;=1,'Board Cutting Form'!G343&amp;"-"&amp;'Board Cutting Form'!H343,"")</f>
        <v/>
      </c>
      <c r="L219" s="88" t="str">
        <f aca="false">IF('Board Cutting Form'!J343=2,'Board Cutting Form'!G343&amp;"-"&amp;'Board Cutting Form'!H343,"")</f>
        <v/>
      </c>
      <c r="M219" s="86" t="str">
        <f aca="false">IF(E219="","","TRUE")</f>
        <v/>
      </c>
    </row>
    <row r="220" customFormat="false" ht="15" hidden="false" customHeight="false" outlineLevel="0" collapsed="false">
      <c r="A220" s="86" t="str">
        <f aca="false">IF(E220="","","Input Panel")</f>
        <v/>
      </c>
      <c r="B220" s="86" t="str">
        <f aca="false">IF('Board Cutting Form'!B344="","",'Board Cutting Form'!B344)</f>
        <v/>
      </c>
      <c r="C220" s="86" t="str">
        <f aca="false">IF('Board Cutting Form'!D344="","",'Board Cutting Form'!D344)</f>
        <v/>
      </c>
      <c r="D220" s="86" t="str">
        <f aca="false">IF('Board Cutting Form'!E344="","",'Board Cutting Form'!E344)</f>
        <v/>
      </c>
      <c r="E220" s="86" t="str">
        <f aca="false">IF('Board Cutting Form'!F344="","",'Board Cutting Form'!F344)</f>
        <v/>
      </c>
      <c r="F220" s="86" t="str">
        <f aca="false">IF(OR('Board Cutting Form'!N344&gt;0,'Board Cutting Form'!M344&gt;0,'Board Cutting Form'!K344&gt;0),"("&amp;'Board Cutting Form'!N$9&amp;"-0"&amp;'Board Cutting Form'!N344&amp;" "&amp;'Board Cutting Form'!M$9&amp;"-0"&amp;'Board Cutting Form'!M344&amp;" "&amp;'Board Cutting Form'!K$9&amp;"-0"&amp;'Board Cutting Form'!K344&amp;")","")</f>
        <v/>
      </c>
      <c r="G220" s="86" t="str">
        <f aca="false">IF(E220="","","SameAsSheet")</f>
        <v/>
      </c>
      <c r="H220" s="86" t="str">
        <f aca="false">IF('Board Cutting Form'!F344="","",'Board Cutting Form'!C344)</f>
        <v/>
      </c>
      <c r="I220" s="86" t="str">
        <f aca="false">IF('Board Cutting Form'!I344&gt;=1,'Board Cutting Form'!G344&amp;"-"&amp;'Board Cutting Form'!H344,"")</f>
        <v/>
      </c>
      <c r="J220" s="88" t="str">
        <f aca="false">IF('Board Cutting Form'!I344=2,'Board Cutting Form'!G344&amp;"-"&amp;'Board Cutting Form'!H344,"")</f>
        <v/>
      </c>
      <c r="K220" s="88" t="str">
        <f aca="false">IF('Board Cutting Form'!J344&gt;=1,'Board Cutting Form'!G344&amp;"-"&amp;'Board Cutting Form'!H344,"")</f>
        <v/>
      </c>
      <c r="L220" s="88" t="str">
        <f aca="false">IF('Board Cutting Form'!J344=2,'Board Cutting Form'!G344&amp;"-"&amp;'Board Cutting Form'!H344,"")</f>
        <v/>
      </c>
      <c r="M220" s="86" t="str">
        <f aca="false">IF(E220="","","TRUE")</f>
        <v/>
      </c>
    </row>
    <row r="221" customFormat="false" ht="15" hidden="false" customHeight="false" outlineLevel="0" collapsed="false">
      <c r="A221" s="86" t="str">
        <f aca="false">IF(E221="","","Input Panel")</f>
        <v/>
      </c>
      <c r="B221" s="86" t="str">
        <f aca="false">IF('Board Cutting Form'!B345="","",'Board Cutting Form'!B345)</f>
        <v/>
      </c>
      <c r="C221" s="86" t="str">
        <f aca="false">IF('Board Cutting Form'!D345="","",'Board Cutting Form'!D345)</f>
        <v/>
      </c>
      <c r="D221" s="86" t="str">
        <f aca="false">IF('Board Cutting Form'!E345="","",'Board Cutting Form'!E345)</f>
        <v/>
      </c>
      <c r="E221" s="86" t="str">
        <f aca="false">IF('Board Cutting Form'!F345="","",'Board Cutting Form'!F345)</f>
        <v/>
      </c>
      <c r="F221" s="86" t="str">
        <f aca="false">IF(OR('Board Cutting Form'!N345&gt;0,'Board Cutting Form'!M345&gt;0,'Board Cutting Form'!K345&gt;0),"("&amp;'Board Cutting Form'!N$9&amp;"-0"&amp;'Board Cutting Form'!N345&amp;" "&amp;'Board Cutting Form'!M$9&amp;"-0"&amp;'Board Cutting Form'!M345&amp;" "&amp;'Board Cutting Form'!K$9&amp;"-0"&amp;'Board Cutting Form'!K345&amp;")","")</f>
        <v/>
      </c>
      <c r="G221" s="86" t="str">
        <f aca="false">IF(E221="","","SameAsSheet")</f>
        <v/>
      </c>
      <c r="H221" s="86" t="str">
        <f aca="false">IF('Board Cutting Form'!F345="","",'Board Cutting Form'!C345)</f>
        <v/>
      </c>
      <c r="I221" s="86" t="str">
        <f aca="false">IF('Board Cutting Form'!I345&gt;=1,'Board Cutting Form'!G345&amp;"-"&amp;'Board Cutting Form'!H345,"")</f>
        <v/>
      </c>
      <c r="J221" s="88" t="str">
        <f aca="false">IF('Board Cutting Form'!I345=2,'Board Cutting Form'!G345&amp;"-"&amp;'Board Cutting Form'!H345,"")</f>
        <v/>
      </c>
      <c r="K221" s="88" t="str">
        <f aca="false">IF('Board Cutting Form'!J345&gt;=1,'Board Cutting Form'!G345&amp;"-"&amp;'Board Cutting Form'!H345,"")</f>
        <v/>
      </c>
      <c r="L221" s="88" t="str">
        <f aca="false">IF('Board Cutting Form'!J345=2,'Board Cutting Form'!G345&amp;"-"&amp;'Board Cutting Form'!H345,"")</f>
        <v/>
      </c>
      <c r="M221" s="86" t="str">
        <f aca="false">IF(E221="","","TRUE")</f>
        <v/>
      </c>
    </row>
    <row r="222" customFormat="false" ht="15" hidden="false" customHeight="false" outlineLevel="0" collapsed="false">
      <c r="A222" s="86" t="str">
        <f aca="false">IF(E222="","","Input Panel")</f>
        <v/>
      </c>
      <c r="B222" s="86" t="str">
        <f aca="false">IF('Board Cutting Form'!B346="","",'Board Cutting Form'!B346)</f>
        <v/>
      </c>
      <c r="C222" s="86" t="str">
        <f aca="false">IF('Board Cutting Form'!D346="","",'Board Cutting Form'!D346)</f>
        <v/>
      </c>
      <c r="D222" s="86" t="str">
        <f aca="false">IF('Board Cutting Form'!E346="","",'Board Cutting Form'!E346)</f>
        <v/>
      </c>
      <c r="E222" s="86" t="str">
        <f aca="false">IF('Board Cutting Form'!F346="","",'Board Cutting Form'!F346)</f>
        <v/>
      </c>
      <c r="F222" s="86" t="str">
        <f aca="false">IF(OR('Board Cutting Form'!N346&gt;0,'Board Cutting Form'!M346&gt;0,'Board Cutting Form'!K346&gt;0),"("&amp;'Board Cutting Form'!N$9&amp;"-0"&amp;'Board Cutting Form'!N346&amp;" "&amp;'Board Cutting Form'!M$9&amp;"-0"&amp;'Board Cutting Form'!M346&amp;" "&amp;'Board Cutting Form'!K$9&amp;"-0"&amp;'Board Cutting Form'!K346&amp;")","")</f>
        <v/>
      </c>
      <c r="G222" s="86" t="str">
        <f aca="false">IF(E222="","","SameAsSheet")</f>
        <v/>
      </c>
      <c r="H222" s="86" t="str">
        <f aca="false">IF('Board Cutting Form'!F346="","",'Board Cutting Form'!C346)</f>
        <v/>
      </c>
      <c r="I222" s="86" t="str">
        <f aca="false">IF('Board Cutting Form'!I346&gt;=1,'Board Cutting Form'!G346&amp;"-"&amp;'Board Cutting Form'!H346,"")</f>
        <v/>
      </c>
      <c r="J222" s="88" t="str">
        <f aca="false">IF('Board Cutting Form'!I346=2,'Board Cutting Form'!G346&amp;"-"&amp;'Board Cutting Form'!H346,"")</f>
        <v/>
      </c>
      <c r="K222" s="88" t="str">
        <f aca="false">IF('Board Cutting Form'!J346&gt;=1,'Board Cutting Form'!G346&amp;"-"&amp;'Board Cutting Form'!H346,"")</f>
        <v/>
      </c>
      <c r="L222" s="88" t="str">
        <f aca="false">IF('Board Cutting Form'!J346=2,'Board Cutting Form'!G346&amp;"-"&amp;'Board Cutting Form'!H346,"")</f>
        <v/>
      </c>
      <c r="M222" s="86" t="str">
        <f aca="false">IF(E222="","","TRUE")</f>
        <v/>
      </c>
    </row>
    <row r="223" customFormat="false" ht="15" hidden="false" customHeight="false" outlineLevel="0" collapsed="false">
      <c r="A223" s="86" t="str">
        <f aca="false">IF(E223="","","Input Panel")</f>
        <v/>
      </c>
      <c r="B223" s="86" t="str">
        <f aca="false">IF('Board Cutting Form'!B347="","",'Board Cutting Form'!B347)</f>
        <v/>
      </c>
      <c r="C223" s="86" t="str">
        <f aca="false">IF('Board Cutting Form'!D347="","",'Board Cutting Form'!D347)</f>
        <v/>
      </c>
      <c r="D223" s="86" t="str">
        <f aca="false">IF('Board Cutting Form'!E347="","",'Board Cutting Form'!E347)</f>
        <v/>
      </c>
      <c r="E223" s="86" t="str">
        <f aca="false">IF('Board Cutting Form'!F347="","",'Board Cutting Form'!F347)</f>
        <v/>
      </c>
      <c r="F223" s="86" t="str">
        <f aca="false">IF(OR('Board Cutting Form'!N347&gt;0,'Board Cutting Form'!M347&gt;0,'Board Cutting Form'!K347&gt;0),"("&amp;'Board Cutting Form'!N$9&amp;"-0"&amp;'Board Cutting Form'!N347&amp;" "&amp;'Board Cutting Form'!M$9&amp;"-0"&amp;'Board Cutting Form'!M347&amp;" "&amp;'Board Cutting Form'!K$9&amp;"-0"&amp;'Board Cutting Form'!K347&amp;")","")</f>
        <v/>
      </c>
      <c r="G223" s="86" t="str">
        <f aca="false">IF(E223="","","SameAsSheet")</f>
        <v/>
      </c>
      <c r="H223" s="86" t="str">
        <f aca="false">IF('Board Cutting Form'!F347="","",'Board Cutting Form'!C347)</f>
        <v/>
      </c>
      <c r="I223" s="86" t="str">
        <f aca="false">IF('Board Cutting Form'!I347&gt;=1,'Board Cutting Form'!G347&amp;"-"&amp;'Board Cutting Form'!H347,"")</f>
        <v/>
      </c>
      <c r="J223" s="88" t="str">
        <f aca="false">IF('Board Cutting Form'!I347=2,'Board Cutting Form'!G347&amp;"-"&amp;'Board Cutting Form'!H347,"")</f>
        <v/>
      </c>
      <c r="K223" s="88" t="str">
        <f aca="false">IF('Board Cutting Form'!J347&gt;=1,'Board Cutting Form'!G347&amp;"-"&amp;'Board Cutting Form'!H347,"")</f>
        <v/>
      </c>
      <c r="L223" s="88" t="str">
        <f aca="false">IF('Board Cutting Form'!J347=2,'Board Cutting Form'!G347&amp;"-"&amp;'Board Cutting Form'!H347,"")</f>
        <v/>
      </c>
      <c r="M223" s="86" t="str">
        <f aca="false">IF(E223="","","TRUE")</f>
        <v/>
      </c>
    </row>
    <row r="224" customFormat="false" ht="15" hidden="false" customHeight="false" outlineLevel="0" collapsed="false">
      <c r="A224" s="86" t="str">
        <f aca="false">IF(E224="","","Input Panel")</f>
        <v/>
      </c>
      <c r="B224" s="86" t="str">
        <f aca="false">IF('Board Cutting Form'!B348="","",'Board Cutting Form'!B348)</f>
        <v/>
      </c>
      <c r="C224" s="86" t="str">
        <f aca="false">IF('Board Cutting Form'!D348="","",'Board Cutting Form'!D348)</f>
        <v/>
      </c>
      <c r="D224" s="86" t="str">
        <f aca="false">IF('Board Cutting Form'!E348="","",'Board Cutting Form'!E348)</f>
        <v/>
      </c>
      <c r="E224" s="86" t="str">
        <f aca="false">IF('Board Cutting Form'!F348="","",'Board Cutting Form'!F348)</f>
        <v/>
      </c>
      <c r="F224" s="86" t="str">
        <f aca="false">IF(OR('Board Cutting Form'!N348&gt;0,'Board Cutting Form'!M348&gt;0,'Board Cutting Form'!K348&gt;0),"("&amp;'Board Cutting Form'!N$9&amp;"-0"&amp;'Board Cutting Form'!N348&amp;" "&amp;'Board Cutting Form'!M$9&amp;"-0"&amp;'Board Cutting Form'!M348&amp;" "&amp;'Board Cutting Form'!K$9&amp;"-0"&amp;'Board Cutting Form'!K348&amp;")","")</f>
        <v/>
      </c>
      <c r="G224" s="86" t="str">
        <f aca="false">IF(E224="","","SameAsSheet")</f>
        <v/>
      </c>
      <c r="H224" s="86" t="str">
        <f aca="false">IF('Board Cutting Form'!F348="","",'Board Cutting Form'!C348)</f>
        <v/>
      </c>
      <c r="I224" s="86" t="str">
        <f aca="false">IF('Board Cutting Form'!I348&gt;=1,'Board Cutting Form'!G348&amp;"-"&amp;'Board Cutting Form'!H348,"")</f>
        <v/>
      </c>
      <c r="J224" s="88" t="str">
        <f aca="false">IF('Board Cutting Form'!I348=2,'Board Cutting Form'!G348&amp;"-"&amp;'Board Cutting Form'!H348,"")</f>
        <v/>
      </c>
      <c r="K224" s="88" t="str">
        <f aca="false">IF('Board Cutting Form'!J348&gt;=1,'Board Cutting Form'!G348&amp;"-"&amp;'Board Cutting Form'!H348,"")</f>
        <v/>
      </c>
      <c r="L224" s="88" t="str">
        <f aca="false">IF('Board Cutting Form'!J348=2,'Board Cutting Form'!G348&amp;"-"&amp;'Board Cutting Form'!H348,"")</f>
        <v/>
      </c>
      <c r="M224" s="86" t="str">
        <f aca="false">IF(E224="","","TRUE")</f>
        <v/>
      </c>
    </row>
    <row r="225" customFormat="false" ht="15" hidden="false" customHeight="false" outlineLevel="0" collapsed="false">
      <c r="A225" s="86" t="str">
        <f aca="false">IF(E225="","","Input Panel")</f>
        <v/>
      </c>
      <c r="B225" s="86" t="str">
        <f aca="false">IF('Board Cutting Form'!B349="","",'Board Cutting Form'!B349)</f>
        <v/>
      </c>
      <c r="C225" s="86" t="str">
        <f aca="false">IF('Board Cutting Form'!D349="","",'Board Cutting Form'!D349)</f>
        <v/>
      </c>
      <c r="D225" s="86" t="str">
        <f aca="false">IF('Board Cutting Form'!E349="","",'Board Cutting Form'!E349)</f>
        <v/>
      </c>
      <c r="E225" s="86" t="str">
        <f aca="false">IF('Board Cutting Form'!F349="","",'Board Cutting Form'!F349)</f>
        <v/>
      </c>
      <c r="F225" s="86" t="str">
        <f aca="false">IF(OR('Board Cutting Form'!N349&gt;0,'Board Cutting Form'!M349&gt;0,'Board Cutting Form'!K349&gt;0),"("&amp;'Board Cutting Form'!N$9&amp;"-0"&amp;'Board Cutting Form'!N349&amp;" "&amp;'Board Cutting Form'!M$9&amp;"-0"&amp;'Board Cutting Form'!M349&amp;" "&amp;'Board Cutting Form'!K$9&amp;"-0"&amp;'Board Cutting Form'!K349&amp;")","")</f>
        <v/>
      </c>
      <c r="G225" s="86" t="str">
        <f aca="false">IF(E225="","","SameAsSheet")</f>
        <v/>
      </c>
      <c r="H225" s="86" t="str">
        <f aca="false">IF('Board Cutting Form'!F349="","",'Board Cutting Form'!C349)</f>
        <v/>
      </c>
      <c r="I225" s="86" t="str">
        <f aca="false">IF('Board Cutting Form'!I349&gt;=1,'Board Cutting Form'!G349&amp;"-"&amp;'Board Cutting Form'!H349,"")</f>
        <v/>
      </c>
      <c r="J225" s="88" t="str">
        <f aca="false">IF('Board Cutting Form'!I349=2,'Board Cutting Form'!G349&amp;"-"&amp;'Board Cutting Form'!H349,"")</f>
        <v/>
      </c>
      <c r="K225" s="88" t="str">
        <f aca="false">IF('Board Cutting Form'!J349&gt;=1,'Board Cutting Form'!G349&amp;"-"&amp;'Board Cutting Form'!H349,"")</f>
        <v/>
      </c>
      <c r="L225" s="88" t="str">
        <f aca="false">IF('Board Cutting Form'!J349=2,'Board Cutting Form'!G349&amp;"-"&amp;'Board Cutting Form'!H349,"")</f>
        <v/>
      </c>
      <c r="M225" s="86" t="str">
        <f aca="false">IF(E225="","","TRUE")</f>
        <v/>
      </c>
    </row>
    <row r="226" customFormat="false" ht="15" hidden="false" customHeight="false" outlineLevel="0" collapsed="false">
      <c r="A226" s="86" t="str">
        <f aca="false">IF(E226="","","Input Panel")</f>
        <v/>
      </c>
      <c r="B226" s="86" t="str">
        <f aca="false">IF('Board Cutting Form'!B350="","",'Board Cutting Form'!B350)</f>
        <v/>
      </c>
      <c r="C226" s="86" t="str">
        <f aca="false">IF('Board Cutting Form'!D350="","",'Board Cutting Form'!D350)</f>
        <v/>
      </c>
      <c r="D226" s="86" t="str">
        <f aca="false">IF('Board Cutting Form'!E350="","",'Board Cutting Form'!E350)</f>
        <v/>
      </c>
      <c r="E226" s="86" t="str">
        <f aca="false">IF('Board Cutting Form'!F350="","",'Board Cutting Form'!F350)</f>
        <v/>
      </c>
      <c r="F226" s="86" t="str">
        <f aca="false">IF(OR('Board Cutting Form'!N350&gt;0,'Board Cutting Form'!M350&gt;0,'Board Cutting Form'!K350&gt;0),"("&amp;'Board Cutting Form'!N$9&amp;"-0"&amp;'Board Cutting Form'!N350&amp;" "&amp;'Board Cutting Form'!M$9&amp;"-0"&amp;'Board Cutting Form'!M350&amp;" "&amp;'Board Cutting Form'!K$9&amp;"-0"&amp;'Board Cutting Form'!K350&amp;")","")</f>
        <v/>
      </c>
      <c r="G226" s="86" t="str">
        <f aca="false">IF(E226="","","SameAsSheet")</f>
        <v/>
      </c>
      <c r="H226" s="86" t="str">
        <f aca="false">IF('Board Cutting Form'!F350="","",'Board Cutting Form'!C350)</f>
        <v/>
      </c>
      <c r="I226" s="86" t="str">
        <f aca="false">IF('Board Cutting Form'!I350&gt;=1,'Board Cutting Form'!G350&amp;"-"&amp;'Board Cutting Form'!H350,"")</f>
        <v/>
      </c>
      <c r="J226" s="88" t="str">
        <f aca="false">IF('Board Cutting Form'!I350=2,'Board Cutting Form'!G350&amp;"-"&amp;'Board Cutting Form'!H350,"")</f>
        <v/>
      </c>
      <c r="K226" s="88" t="str">
        <f aca="false">IF('Board Cutting Form'!J350&gt;=1,'Board Cutting Form'!G350&amp;"-"&amp;'Board Cutting Form'!H350,"")</f>
        <v/>
      </c>
      <c r="L226" s="88" t="str">
        <f aca="false">IF('Board Cutting Form'!J350=2,'Board Cutting Form'!G350&amp;"-"&amp;'Board Cutting Form'!H350,"")</f>
        <v/>
      </c>
      <c r="M226" s="86" t="str">
        <f aca="false">IF(E226="","","TRUE")</f>
        <v/>
      </c>
    </row>
    <row r="227" customFormat="false" ht="15" hidden="false" customHeight="false" outlineLevel="0" collapsed="false">
      <c r="A227" s="86" t="str">
        <f aca="false">IF(E227="","","Input Panel")</f>
        <v/>
      </c>
      <c r="B227" s="86" t="str">
        <f aca="false">IF('Board Cutting Form'!B351="","",'Board Cutting Form'!B351)</f>
        <v/>
      </c>
      <c r="C227" s="86" t="str">
        <f aca="false">IF('Board Cutting Form'!D351="","",'Board Cutting Form'!D351)</f>
        <v/>
      </c>
      <c r="D227" s="86" t="str">
        <f aca="false">IF('Board Cutting Form'!E351="","",'Board Cutting Form'!E351)</f>
        <v/>
      </c>
      <c r="E227" s="86" t="str">
        <f aca="false">IF('Board Cutting Form'!F351="","",'Board Cutting Form'!F351)</f>
        <v/>
      </c>
      <c r="F227" s="86" t="str">
        <f aca="false">IF(OR('Board Cutting Form'!N351&gt;0,'Board Cutting Form'!M351&gt;0,'Board Cutting Form'!K351&gt;0),"("&amp;'Board Cutting Form'!N$9&amp;"-0"&amp;'Board Cutting Form'!N351&amp;" "&amp;'Board Cutting Form'!M$9&amp;"-0"&amp;'Board Cutting Form'!M351&amp;" "&amp;'Board Cutting Form'!K$9&amp;"-0"&amp;'Board Cutting Form'!K351&amp;")","")</f>
        <v/>
      </c>
      <c r="G227" s="86" t="str">
        <f aca="false">IF(E227="","","SameAsSheet")</f>
        <v/>
      </c>
      <c r="H227" s="86" t="str">
        <f aca="false">IF('Board Cutting Form'!F351="","",'Board Cutting Form'!C351)</f>
        <v/>
      </c>
      <c r="I227" s="86" t="str">
        <f aca="false">IF('Board Cutting Form'!I351&gt;=1,'Board Cutting Form'!G351&amp;"-"&amp;'Board Cutting Form'!H351,"")</f>
        <v/>
      </c>
      <c r="J227" s="88" t="str">
        <f aca="false">IF('Board Cutting Form'!I351=2,'Board Cutting Form'!G351&amp;"-"&amp;'Board Cutting Form'!H351,"")</f>
        <v/>
      </c>
      <c r="K227" s="88" t="str">
        <f aca="false">IF('Board Cutting Form'!J351&gt;=1,'Board Cutting Form'!G351&amp;"-"&amp;'Board Cutting Form'!H351,"")</f>
        <v/>
      </c>
      <c r="L227" s="88" t="str">
        <f aca="false">IF('Board Cutting Form'!J351=2,'Board Cutting Form'!G351&amp;"-"&amp;'Board Cutting Form'!H351,"")</f>
        <v/>
      </c>
      <c r="M227" s="86" t="str">
        <f aca="false">IF(E227="","","TRUE")</f>
        <v/>
      </c>
    </row>
    <row r="228" customFormat="false" ht="15" hidden="false" customHeight="false" outlineLevel="0" collapsed="false">
      <c r="A228" s="86" t="str">
        <f aca="false">IF(E228="","","Input Panel")</f>
        <v/>
      </c>
      <c r="B228" s="86" t="str">
        <f aca="false">IF('Board Cutting Form'!B352="","",'Board Cutting Form'!B352)</f>
        <v/>
      </c>
      <c r="C228" s="86" t="str">
        <f aca="false">IF('Board Cutting Form'!D352="","",'Board Cutting Form'!D352)</f>
        <v/>
      </c>
      <c r="D228" s="86" t="str">
        <f aca="false">IF('Board Cutting Form'!E352="","",'Board Cutting Form'!E352)</f>
        <v/>
      </c>
      <c r="E228" s="86" t="str">
        <f aca="false">IF('Board Cutting Form'!F352="","",'Board Cutting Form'!F352)</f>
        <v/>
      </c>
      <c r="F228" s="86" t="str">
        <f aca="false">IF(OR('Board Cutting Form'!N352&gt;0,'Board Cutting Form'!M352&gt;0,'Board Cutting Form'!K352&gt;0),"("&amp;'Board Cutting Form'!N$9&amp;"-0"&amp;'Board Cutting Form'!N352&amp;" "&amp;'Board Cutting Form'!M$9&amp;"-0"&amp;'Board Cutting Form'!M352&amp;" "&amp;'Board Cutting Form'!K$9&amp;"-0"&amp;'Board Cutting Form'!K352&amp;")","")</f>
        <v/>
      </c>
      <c r="G228" s="86" t="str">
        <f aca="false">IF(E228="","","SameAsSheet")</f>
        <v/>
      </c>
      <c r="H228" s="86" t="str">
        <f aca="false">IF('Board Cutting Form'!F352="","",'Board Cutting Form'!C352)</f>
        <v/>
      </c>
      <c r="I228" s="86" t="str">
        <f aca="false">IF('Board Cutting Form'!I352&gt;=1,'Board Cutting Form'!G352&amp;"-"&amp;'Board Cutting Form'!H352,"")</f>
        <v/>
      </c>
      <c r="J228" s="88" t="str">
        <f aca="false">IF('Board Cutting Form'!I352=2,'Board Cutting Form'!G352&amp;"-"&amp;'Board Cutting Form'!H352,"")</f>
        <v/>
      </c>
      <c r="K228" s="88" t="str">
        <f aca="false">IF('Board Cutting Form'!J352&gt;=1,'Board Cutting Form'!G352&amp;"-"&amp;'Board Cutting Form'!H352,"")</f>
        <v/>
      </c>
      <c r="L228" s="88" t="str">
        <f aca="false">IF('Board Cutting Form'!J352=2,'Board Cutting Form'!G352&amp;"-"&amp;'Board Cutting Form'!H352,"")</f>
        <v/>
      </c>
      <c r="M228" s="86" t="str">
        <f aca="false">IF(E228="","","TRUE")</f>
        <v/>
      </c>
    </row>
    <row r="229" customFormat="false" ht="15" hidden="false" customHeight="false" outlineLevel="0" collapsed="false">
      <c r="A229" s="86" t="str">
        <f aca="false">IF(E229="","","Input Panel")</f>
        <v/>
      </c>
      <c r="B229" s="86" t="str">
        <f aca="false">IF('Board Cutting Form'!B353="","",'Board Cutting Form'!B353)</f>
        <v/>
      </c>
      <c r="C229" s="86" t="str">
        <f aca="false">IF('Board Cutting Form'!D353="","",'Board Cutting Form'!D353)</f>
        <v/>
      </c>
      <c r="D229" s="86" t="str">
        <f aca="false">IF('Board Cutting Form'!E353="","",'Board Cutting Form'!E353)</f>
        <v/>
      </c>
      <c r="E229" s="86" t="str">
        <f aca="false">IF('Board Cutting Form'!F353="","",'Board Cutting Form'!F353)</f>
        <v/>
      </c>
      <c r="F229" s="86" t="str">
        <f aca="false">IF(OR('Board Cutting Form'!N353&gt;0,'Board Cutting Form'!M353&gt;0,'Board Cutting Form'!K353&gt;0),"("&amp;'Board Cutting Form'!N$9&amp;"-0"&amp;'Board Cutting Form'!N353&amp;" "&amp;'Board Cutting Form'!M$9&amp;"-0"&amp;'Board Cutting Form'!M353&amp;" "&amp;'Board Cutting Form'!K$9&amp;"-0"&amp;'Board Cutting Form'!K353&amp;")","")</f>
        <v/>
      </c>
      <c r="G229" s="86" t="str">
        <f aca="false">IF(E229="","","SameAsSheet")</f>
        <v/>
      </c>
      <c r="H229" s="86" t="str">
        <f aca="false">IF('Board Cutting Form'!F353="","",'Board Cutting Form'!C353)</f>
        <v/>
      </c>
      <c r="I229" s="86" t="str">
        <f aca="false">IF('Board Cutting Form'!I353&gt;=1,'Board Cutting Form'!G353&amp;"-"&amp;'Board Cutting Form'!H353,"")</f>
        <v/>
      </c>
      <c r="J229" s="88" t="str">
        <f aca="false">IF('Board Cutting Form'!I353=2,'Board Cutting Form'!G353&amp;"-"&amp;'Board Cutting Form'!H353,"")</f>
        <v/>
      </c>
      <c r="K229" s="88" t="str">
        <f aca="false">IF('Board Cutting Form'!J353&gt;=1,'Board Cutting Form'!G353&amp;"-"&amp;'Board Cutting Form'!H353,"")</f>
        <v/>
      </c>
      <c r="L229" s="88" t="str">
        <f aca="false">IF('Board Cutting Form'!J353=2,'Board Cutting Form'!G353&amp;"-"&amp;'Board Cutting Form'!H353,"")</f>
        <v/>
      </c>
      <c r="M229" s="86" t="str">
        <f aca="false">IF(E229="","","TRUE")</f>
        <v/>
      </c>
    </row>
    <row r="230" customFormat="false" ht="15" hidden="false" customHeight="false" outlineLevel="0" collapsed="false">
      <c r="A230" s="86" t="str">
        <f aca="false">IF(E230="","","Input Panel")</f>
        <v/>
      </c>
      <c r="B230" s="86" t="str">
        <f aca="false">IF('Board Cutting Form'!B354="","",'Board Cutting Form'!B354)</f>
        <v/>
      </c>
      <c r="C230" s="86" t="str">
        <f aca="false">IF('Board Cutting Form'!D354="","",'Board Cutting Form'!D354)</f>
        <v/>
      </c>
      <c r="D230" s="86" t="str">
        <f aca="false">IF('Board Cutting Form'!E354="","",'Board Cutting Form'!E354)</f>
        <v/>
      </c>
      <c r="E230" s="86" t="str">
        <f aca="false">IF('Board Cutting Form'!F354="","",'Board Cutting Form'!F354)</f>
        <v/>
      </c>
      <c r="F230" s="86" t="str">
        <f aca="false">IF(OR('Board Cutting Form'!N354&gt;0,'Board Cutting Form'!M354&gt;0,'Board Cutting Form'!K354&gt;0),"("&amp;'Board Cutting Form'!N$9&amp;"-0"&amp;'Board Cutting Form'!N354&amp;" "&amp;'Board Cutting Form'!M$9&amp;"-0"&amp;'Board Cutting Form'!M354&amp;" "&amp;'Board Cutting Form'!K$9&amp;"-0"&amp;'Board Cutting Form'!K354&amp;")","")</f>
        <v/>
      </c>
      <c r="G230" s="86" t="str">
        <f aca="false">IF(E230="","","SameAsSheet")</f>
        <v/>
      </c>
      <c r="H230" s="86" t="str">
        <f aca="false">IF('Board Cutting Form'!F354="","",'Board Cutting Form'!C354)</f>
        <v/>
      </c>
      <c r="I230" s="86" t="str">
        <f aca="false">IF('Board Cutting Form'!I354&gt;=1,'Board Cutting Form'!G354&amp;"-"&amp;'Board Cutting Form'!H354,"")</f>
        <v/>
      </c>
      <c r="J230" s="88" t="str">
        <f aca="false">IF('Board Cutting Form'!I354=2,'Board Cutting Form'!G354&amp;"-"&amp;'Board Cutting Form'!H354,"")</f>
        <v/>
      </c>
      <c r="K230" s="88" t="str">
        <f aca="false">IF('Board Cutting Form'!J354&gt;=1,'Board Cutting Form'!G354&amp;"-"&amp;'Board Cutting Form'!H354,"")</f>
        <v/>
      </c>
      <c r="L230" s="88" t="str">
        <f aca="false">IF('Board Cutting Form'!J354=2,'Board Cutting Form'!G354&amp;"-"&amp;'Board Cutting Form'!H354,"")</f>
        <v/>
      </c>
      <c r="M230" s="86" t="str">
        <f aca="false">IF(E230="","","TRUE")</f>
        <v/>
      </c>
    </row>
    <row r="231" customFormat="false" ht="15" hidden="false" customHeight="false" outlineLevel="0" collapsed="false">
      <c r="A231" s="86" t="str">
        <f aca="false">IF(E231="","","Input Panel")</f>
        <v/>
      </c>
      <c r="B231" s="86" t="str">
        <f aca="false">IF('Board Cutting Form'!B355="","",'Board Cutting Form'!B355)</f>
        <v/>
      </c>
      <c r="C231" s="86" t="str">
        <f aca="false">IF('Board Cutting Form'!D355="","",'Board Cutting Form'!D355)</f>
        <v/>
      </c>
      <c r="D231" s="86" t="str">
        <f aca="false">IF('Board Cutting Form'!E355="","",'Board Cutting Form'!E355)</f>
        <v/>
      </c>
      <c r="E231" s="86" t="str">
        <f aca="false">IF('Board Cutting Form'!F355="","",'Board Cutting Form'!F355)</f>
        <v/>
      </c>
      <c r="F231" s="86" t="str">
        <f aca="false">IF(OR('Board Cutting Form'!N355&gt;0,'Board Cutting Form'!M355&gt;0,'Board Cutting Form'!K355&gt;0),"("&amp;'Board Cutting Form'!N$9&amp;"-0"&amp;'Board Cutting Form'!N355&amp;" "&amp;'Board Cutting Form'!M$9&amp;"-0"&amp;'Board Cutting Form'!M355&amp;" "&amp;'Board Cutting Form'!K$9&amp;"-0"&amp;'Board Cutting Form'!K355&amp;")","")</f>
        <v/>
      </c>
      <c r="G231" s="86" t="str">
        <f aca="false">IF(E231="","","SameAsSheet")</f>
        <v/>
      </c>
      <c r="H231" s="86" t="str">
        <f aca="false">IF('Board Cutting Form'!F355="","",'Board Cutting Form'!C355)</f>
        <v/>
      </c>
      <c r="I231" s="86" t="str">
        <f aca="false">IF('Board Cutting Form'!I355&gt;=1,'Board Cutting Form'!G355&amp;"-"&amp;'Board Cutting Form'!H355,"")</f>
        <v/>
      </c>
      <c r="J231" s="88" t="str">
        <f aca="false">IF('Board Cutting Form'!I355=2,'Board Cutting Form'!G355&amp;"-"&amp;'Board Cutting Form'!H355,"")</f>
        <v/>
      </c>
      <c r="K231" s="88" t="str">
        <f aca="false">IF('Board Cutting Form'!J355&gt;=1,'Board Cutting Form'!G355&amp;"-"&amp;'Board Cutting Form'!H355,"")</f>
        <v/>
      </c>
      <c r="L231" s="88" t="str">
        <f aca="false">IF('Board Cutting Form'!J355=2,'Board Cutting Form'!G355&amp;"-"&amp;'Board Cutting Form'!H355,"")</f>
        <v/>
      </c>
      <c r="M231" s="86" t="str">
        <f aca="false">IF(E231="","","TRUE")</f>
        <v/>
      </c>
    </row>
    <row r="232" customFormat="false" ht="15" hidden="false" customHeight="false" outlineLevel="0" collapsed="false">
      <c r="A232" s="86" t="str">
        <f aca="false">IF(E232="","","Input Panel")</f>
        <v/>
      </c>
      <c r="B232" s="86" t="str">
        <f aca="false">IF('Board Cutting Form'!B356="","",'Board Cutting Form'!B356)</f>
        <v/>
      </c>
      <c r="C232" s="86" t="str">
        <f aca="false">IF('Board Cutting Form'!D356="","",'Board Cutting Form'!D356)</f>
        <v/>
      </c>
      <c r="D232" s="86" t="str">
        <f aca="false">IF('Board Cutting Form'!E356="","",'Board Cutting Form'!E356)</f>
        <v/>
      </c>
      <c r="E232" s="86" t="str">
        <f aca="false">IF('Board Cutting Form'!F356="","",'Board Cutting Form'!F356)</f>
        <v/>
      </c>
      <c r="F232" s="86" t="str">
        <f aca="false">IF(OR('Board Cutting Form'!N356&gt;0,'Board Cutting Form'!M356&gt;0,'Board Cutting Form'!K356&gt;0),"("&amp;'Board Cutting Form'!N$9&amp;"-0"&amp;'Board Cutting Form'!N356&amp;" "&amp;'Board Cutting Form'!M$9&amp;"-0"&amp;'Board Cutting Form'!M356&amp;" "&amp;'Board Cutting Form'!K$9&amp;"-0"&amp;'Board Cutting Form'!K356&amp;")","")</f>
        <v/>
      </c>
      <c r="G232" s="86" t="str">
        <f aca="false">IF(E232="","","SameAsSheet")</f>
        <v/>
      </c>
      <c r="H232" s="86" t="str">
        <f aca="false">IF('Board Cutting Form'!F356="","",'Board Cutting Form'!C356)</f>
        <v/>
      </c>
      <c r="I232" s="86" t="str">
        <f aca="false">IF('Board Cutting Form'!I356&gt;=1,'Board Cutting Form'!G356&amp;"-"&amp;'Board Cutting Form'!H356,"")</f>
        <v/>
      </c>
      <c r="J232" s="88" t="str">
        <f aca="false">IF('Board Cutting Form'!I356=2,'Board Cutting Form'!G356&amp;"-"&amp;'Board Cutting Form'!H356,"")</f>
        <v/>
      </c>
      <c r="K232" s="88" t="str">
        <f aca="false">IF('Board Cutting Form'!J356&gt;=1,'Board Cutting Form'!G356&amp;"-"&amp;'Board Cutting Form'!H356,"")</f>
        <v/>
      </c>
      <c r="L232" s="88" t="str">
        <f aca="false">IF('Board Cutting Form'!J356=2,'Board Cutting Form'!G356&amp;"-"&amp;'Board Cutting Form'!H356,"")</f>
        <v/>
      </c>
      <c r="M232" s="86" t="str">
        <f aca="false">IF(E232="","","TRUE")</f>
        <v/>
      </c>
    </row>
    <row r="233" customFormat="false" ht="15" hidden="false" customHeight="false" outlineLevel="0" collapsed="false">
      <c r="A233" s="86" t="str">
        <f aca="false">IF(E233="","","Input Panel")</f>
        <v/>
      </c>
      <c r="B233" s="86" t="str">
        <f aca="false">IF('Board Cutting Form'!B357="","",'Board Cutting Form'!B357)</f>
        <v/>
      </c>
      <c r="C233" s="86" t="str">
        <f aca="false">IF('Board Cutting Form'!D357="","",'Board Cutting Form'!D357)</f>
        <v/>
      </c>
      <c r="D233" s="86" t="str">
        <f aca="false">IF('Board Cutting Form'!E357="","",'Board Cutting Form'!E357)</f>
        <v/>
      </c>
      <c r="E233" s="86" t="str">
        <f aca="false">IF('Board Cutting Form'!F357="","",'Board Cutting Form'!F357)</f>
        <v/>
      </c>
      <c r="F233" s="86" t="str">
        <f aca="false">IF(OR('Board Cutting Form'!N357&gt;0,'Board Cutting Form'!M357&gt;0,'Board Cutting Form'!K357&gt;0),"("&amp;'Board Cutting Form'!N$9&amp;"-0"&amp;'Board Cutting Form'!N357&amp;" "&amp;'Board Cutting Form'!M$9&amp;"-0"&amp;'Board Cutting Form'!M357&amp;" "&amp;'Board Cutting Form'!K$9&amp;"-0"&amp;'Board Cutting Form'!K357&amp;")","")</f>
        <v/>
      </c>
      <c r="G233" s="86" t="str">
        <f aca="false">IF(E233="","","SameAsSheet")</f>
        <v/>
      </c>
      <c r="H233" s="86" t="str">
        <f aca="false">IF('Board Cutting Form'!F357="","",'Board Cutting Form'!C357)</f>
        <v/>
      </c>
      <c r="I233" s="86" t="str">
        <f aca="false">IF('Board Cutting Form'!I357&gt;=1,'Board Cutting Form'!G357&amp;"-"&amp;'Board Cutting Form'!H357,"")</f>
        <v/>
      </c>
      <c r="J233" s="88" t="str">
        <f aca="false">IF('Board Cutting Form'!I357=2,'Board Cutting Form'!G357&amp;"-"&amp;'Board Cutting Form'!H357,"")</f>
        <v/>
      </c>
      <c r="K233" s="88" t="str">
        <f aca="false">IF('Board Cutting Form'!J357&gt;=1,'Board Cutting Form'!G357&amp;"-"&amp;'Board Cutting Form'!H357,"")</f>
        <v/>
      </c>
      <c r="L233" s="88" t="str">
        <f aca="false">IF('Board Cutting Form'!J357=2,'Board Cutting Form'!G357&amp;"-"&amp;'Board Cutting Form'!H357,"")</f>
        <v/>
      </c>
      <c r="M233" s="86" t="str">
        <f aca="false">IF(E233="","","TRUE")</f>
        <v/>
      </c>
    </row>
    <row r="234" customFormat="false" ht="15" hidden="false" customHeight="false" outlineLevel="0" collapsed="false">
      <c r="A234" s="86" t="str">
        <f aca="false">IF(E234="","","Input Panel")</f>
        <v/>
      </c>
      <c r="B234" s="86" t="str">
        <f aca="false">IF('Board Cutting Form'!B358="","",'Board Cutting Form'!B358)</f>
        <v/>
      </c>
      <c r="C234" s="86" t="str">
        <f aca="false">IF('Board Cutting Form'!D358="","",'Board Cutting Form'!D358)</f>
        <v/>
      </c>
      <c r="D234" s="86" t="str">
        <f aca="false">IF('Board Cutting Form'!E358="","",'Board Cutting Form'!E358)</f>
        <v/>
      </c>
      <c r="E234" s="86" t="str">
        <f aca="false">IF('Board Cutting Form'!F358="","",'Board Cutting Form'!F358)</f>
        <v/>
      </c>
      <c r="F234" s="86" t="str">
        <f aca="false">IF(OR('Board Cutting Form'!N358&gt;0,'Board Cutting Form'!M358&gt;0,'Board Cutting Form'!K358&gt;0),"("&amp;'Board Cutting Form'!N$9&amp;"-0"&amp;'Board Cutting Form'!N358&amp;" "&amp;'Board Cutting Form'!M$9&amp;"-0"&amp;'Board Cutting Form'!M358&amp;" "&amp;'Board Cutting Form'!K$9&amp;"-0"&amp;'Board Cutting Form'!K358&amp;")","")</f>
        <v/>
      </c>
      <c r="G234" s="86" t="str">
        <f aca="false">IF(E234="","","SameAsSheet")</f>
        <v/>
      </c>
      <c r="H234" s="86" t="str">
        <f aca="false">IF('Board Cutting Form'!F358="","",'Board Cutting Form'!C358)</f>
        <v/>
      </c>
      <c r="I234" s="86" t="str">
        <f aca="false">IF('Board Cutting Form'!I358&gt;=1,'Board Cutting Form'!G358&amp;"-"&amp;'Board Cutting Form'!H358,"")</f>
        <v/>
      </c>
      <c r="J234" s="88" t="str">
        <f aca="false">IF('Board Cutting Form'!I358=2,'Board Cutting Form'!G358&amp;"-"&amp;'Board Cutting Form'!H358,"")</f>
        <v/>
      </c>
      <c r="K234" s="88" t="str">
        <f aca="false">IF('Board Cutting Form'!J358&gt;=1,'Board Cutting Form'!G358&amp;"-"&amp;'Board Cutting Form'!H358,"")</f>
        <v/>
      </c>
      <c r="L234" s="88" t="str">
        <f aca="false">IF('Board Cutting Form'!J358=2,'Board Cutting Form'!G358&amp;"-"&amp;'Board Cutting Form'!H358,"")</f>
        <v/>
      </c>
      <c r="M234" s="86" t="str">
        <f aca="false">IF(E234="","","TRUE")</f>
        <v/>
      </c>
    </row>
    <row r="235" customFormat="false" ht="15" hidden="false" customHeight="false" outlineLevel="0" collapsed="false">
      <c r="A235" s="86" t="str">
        <f aca="false">IF(E235="","","Input Panel")</f>
        <v/>
      </c>
      <c r="B235" s="86" t="str">
        <f aca="false">IF('Board Cutting Form'!B359="","",'Board Cutting Form'!B359)</f>
        <v/>
      </c>
      <c r="C235" s="86" t="str">
        <f aca="false">IF('Board Cutting Form'!D359="","",'Board Cutting Form'!D359)</f>
        <v/>
      </c>
      <c r="D235" s="86" t="str">
        <f aca="false">IF('Board Cutting Form'!E359="","",'Board Cutting Form'!E359)</f>
        <v/>
      </c>
      <c r="E235" s="86" t="str">
        <f aca="false">IF('Board Cutting Form'!F359="","",'Board Cutting Form'!F359)</f>
        <v/>
      </c>
      <c r="F235" s="86" t="str">
        <f aca="false">IF(OR('Board Cutting Form'!N359&gt;0,'Board Cutting Form'!M359&gt;0,'Board Cutting Form'!K359&gt;0),"("&amp;'Board Cutting Form'!N$9&amp;"-0"&amp;'Board Cutting Form'!N359&amp;" "&amp;'Board Cutting Form'!M$9&amp;"-0"&amp;'Board Cutting Form'!M359&amp;" "&amp;'Board Cutting Form'!K$9&amp;"-0"&amp;'Board Cutting Form'!K359&amp;")","")</f>
        <v/>
      </c>
      <c r="G235" s="86" t="str">
        <f aca="false">IF(E235="","","SameAsSheet")</f>
        <v/>
      </c>
      <c r="H235" s="86" t="str">
        <f aca="false">IF('Board Cutting Form'!F359="","",'Board Cutting Form'!C359)</f>
        <v/>
      </c>
      <c r="I235" s="86" t="str">
        <f aca="false">IF('Board Cutting Form'!I359&gt;=1,'Board Cutting Form'!G359&amp;"-"&amp;'Board Cutting Form'!H359,"")</f>
        <v/>
      </c>
      <c r="J235" s="88" t="str">
        <f aca="false">IF('Board Cutting Form'!I359=2,'Board Cutting Form'!G359&amp;"-"&amp;'Board Cutting Form'!H359,"")</f>
        <v/>
      </c>
      <c r="K235" s="88" t="str">
        <f aca="false">IF('Board Cutting Form'!J359&gt;=1,'Board Cutting Form'!G359&amp;"-"&amp;'Board Cutting Form'!H359,"")</f>
        <v/>
      </c>
      <c r="L235" s="88" t="str">
        <f aca="false">IF('Board Cutting Form'!J359=2,'Board Cutting Form'!G359&amp;"-"&amp;'Board Cutting Form'!H359,"")</f>
        <v/>
      </c>
      <c r="M235" s="86" t="str">
        <f aca="false">IF(E235="","","TRUE")</f>
        <v/>
      </c>
    </row>
    <row r="236" customFormat="false" ht="15" hidden="false" customHeight="false" outlineLevel="0" collapsed="false">
      <c r="A236" s="86" t="str">
        <f aca="false">IF(E236="","","Input Panel")</f>
        <v/>
      </c>
      <c r="B236" s="86" t="str">
        <f aca="false">IF('Board Cutting Form'!B360="","",'Board Cutting Form'!B360)</f>
        <v/>
      </c>
      <c r="C236" s="86" t="str">
        <f aca="false">IF('Board Cutting Form'!D360="","",'Board Cutting Form'!D360)</f>
        <v/>
      </c>
      <c r="D236" s="86" t="str">
        <f aca="false">IF('Board Cutting Form'!E360="","",'Board Cutting Form'!E360)</f>
        <v/>
      </c>
      <c r="E236" s="86" t="str">
        <f aca="false">IF('Board Cutting Form'!F360="","",'Board Cutting Form'!F360)</f>
        <v/>
      </c>
      <c r="F236" s="86" t="str">
        <f aca="false">IF(OR('Board Cutting Form'!N360&gt;0,'Board Cutting Form'!M360&gt;0,'Board Cutting Form'!K360&gt;0),"("&amp;'Board Cutting Form'!N$9&amp;"-0"&amp;'Board Cutting Form'!N360&amp;" "&amp;'Board Cutting Form'!M$9&amp;"-0"&amp;'Board Cutting Form'!M360&amp;" "&amp;'Board Cutting Form'!K$9&amp;"-0"&amp;'Board Cutting Form'!K360&amp;")","")</f>
        <v/>
      </c>
      <c r="G236" s="86" t="str">
        <f aca="false">IF(E236="","","SameAsSheet")</f>
        <v/>
      </c>
      <c r="H236" s="86" t="str">
        <f aca="false">IF('Board Cutting Form'!F360="","",'Board Cutting Form'!C360)</f>
        <v/>
      </c>
      <c r="I236" s="86" t="str">
        <f aca="false">IF('Board Cutting Form'!I360&gt;=1,'Board Cutting Form'!G360&amp;"-"&amp;'Board Cutting Form'!H360,"")</f>
        <v/>
      </c>
      <c r="J236" s="88" t="str">
        <f aca="false">IF('Board Cutting Form'!I360=2,'Board Cutting Form'!G360&amp;"-"&amp;'Board Cutting Form'!H360,"")</f>
        <v/>
      </c>
      <c r="K236" s="88" t="str">
        <f aca="false">IF('Board Cutting Form'!J360&gt;=1,'Board Cutting Form'!G360&amp;"-"&amp;'Board Cutting Form'!H360,"")</f>
        <v/>
      </c>
      <c r="L236" s="88" t="str">
        <f aca="false">IF('Board Cutting Form'!J360=2,'Board Cutting Form'!G360&amp;"-"&amp;'Board Cutting Form'!H360,"")</f>
        <v/>
      </c>
      <c r="M236" s="86" t="str">
        <f aca="false">IF(E236="","","TRUE")</f>
        <v/>
      </c>
    </row>
    <row r="237" customFormat="false" ht="15" hidden="false" customHeight="false" outlineLevel="0" collapsed="false">
      <c r="A237" s="86" t="str">
        <f aca="false">IF(E237="","","Input Panel")</f>
        <v/>
      </c>
      <c r="B237" s="86" t="str">
        <f aca="false">IF('Board Cutting Form'!B361="","",'Board Cutting Form'!B361)</f>
        <v/>
      </c>
      <c r="C237" s="86" t="str">
        <f aca="false">IF('Board Cutting Form'!D361="","",'Board Cutting Form'!D361)</f>
        <v/>
      </c>
      <c r="D237" s="86" t="str">
        <f aca="false">IF('Board Cutting Form'!E361="","",'Board Cutting Form'!E361)</f>
        <v/>
      </c>
      <c r="E237" s="86" t="str">
        <f aca="false">IF('Board Cutting Form'!F361="","",'Board Cutting Form'!F361)</f>
        <v/>
      </c>
      <c r="F237" s="86" t="str">
        <f aca="false">IF(OR('Board Cutting Form'!N361&gt;0,'Board Cutting Form'!M361&gt;0,'Board Cutting Form'!K361&gt;0),"("&amp;'Board Cutting Form'!N$9&amp;"-0"&amp;'Board Cutting Form'!N361&amp;" "&amp;'Board Cutting Form'!M$9&amp;"-0"&amp;'Board Cutting Form'!M361&amp;" "&amp;'Board Cutting Form'!K$9&amp;"-0"&amp;'Board Cutting Form'!K361&amp;")","")</f>
        <v/>
      </c>
      <c r="G237" s="86" t="str">
        <f aca="false">IF(E237="","","SameAsSheet")</f>
        <v/>
      </c>
      <c r="H237" s="86" t="str">
        <f aca="false">IF('Board Cutting Form'!F361="","",'Board Cutting Form'!C361)</f>
        <v/>
      </c>
      <c r="I237" s="86" t="str">
        <f aca="false">IF('Board Cutting Form'!I361&gt;=1,'Board Cutting Form'!G361&amp;"-"&amp;'Board Cutting Form'!H361,"")</f>
        <v/>
      </c>
      <c r="J237" s="88" t="str">
        <f aca="false">IF('Board Cutting Form'!I361=2,'Board Cutting Form'!G361&amp;"-"&amp;'Board Cutting Form'!H361,"")</f>
        <v/>
      </c>
      <c r="K237" s="88" t="str">
        <f aca="false">IF('Board Cutting Form'!J361&gt;=1,'Board Cutting Form'!G361&amp;"-"&amp;'Board Cutting Form'!H361,"")</f>
        <v/>
      </c>
      <c r="L237" s="88" t="str">
        <f aca="false">IF('Board Cutting Form'!J361=2,'Board Cutting Form'!G361&amp;"-"&amp;'Board Cutting Form'!H361,"")</f>
        <v/>
      </c>
      <c r="M237" s="86" t="str">
        <f aca="false">IF(E237="","","TRUE")</f>
        <v/>
      </c>
    </row>
    <row r="238" customFormat="false" ht="15" hidden="false" customHeight="false" outlineLevel="0" collapsed="false">
      <c r="A238" s="86" t="str">
        <f aca="false">IF(E238="","","Input Panel")</f>
        <v/>
      </c>
      <c r="B238" s="86" t="str">
        <f aca="false">IF('Board Cutting Form'!B362="","",'Board Cutting Form'!B362)</f>
        <v/>
      </c>
      <c r="C238" s="86" t="str">
        <f aca="false">IF('Board Cutting Form'!D362="","",'Board Cutting Form'!D362)</f>
        <v/>
      </c>
      <c r="D238" s="86" t="str">
        <f aca="false">IF('Board Cutting Form'!E362="","",'Board Cutting Form'!E362)</f>
        <v/>
      </c>
      <c r="E238" s="86" t="str">
        <f aca="false">IF('Board Cutting Form'!F362="","",'Board Cutting Form'!F362)</f>
        <v/>
      </c>
      <c r="F238" s="86" t="str">
        <f aca="false">IF(OR('Board Cutting Form'!N362&gt;0,'Board Cutting Form'!M362&gt;0,'Board Cutting Form'!K362&gt;0),"("&amp;'Board Cutting Form'!N$9&amp;"-0"&amp;'Board Cutting Form'!N362&amp;" "&amp;'Board Cutting Form'!M$9&amp;"-0"&amp;'Board Cutting Form'!M362&amp;" "&amp;'Board Cutting Form'!K$9&amp;"-0"&amp;'Board Cutting Form'!K362&amp;")","")</f>
        <v/>
      </c>
      <c r="G238" s="86" t="str">
        <f aca="false">IF(E238="","","SameAsSheet")</f>
        <v/>
      </c>
      <c r="H238" s="86" t="str">
        <f aca="false">IF('Board Cutting Form'!F362="","",'Board Cutting Form'!C362)</f>
        <v/>
      </c>
      <c r="I238" s="86" t="str">
        <f aca="false">IF('Board Cutting Form'!I362&gt;=1,'Board Cutting Form'!G362&amp;"-"&amp;'Board Cutting Form'!H362,"")</f>
        <v/>
      </c>
      <c r="J238" s="88" t="str">
        <f aca="false">IF('Board Cutting Form'!I362=2,'Board Cutting Form'!G362&amp;"-"&amp;'Board Cutting Form'!H362,"")</f>
        <v/>
      </c>
      <c r="K238" s="88" t="str">
        <f aca="false">IF('Board Cutting Form'!J362&gt;=1,'Board Cutting Form'!G362&amp;"-"&amp;'Board Cutting Form'!H362,"")</f>
        <v/>
      </c>
      <c r="L238" s="88" t="str">
        <f aca="false">IF('Board Cutting Form'!J362=2,'Board Cutting Form'!G362&amp;"-"&amp;'Board Cutting Form'!H362,"")</f>
        <v/>
      </c>
      <c r="M238" s="86" t="str">
        <f aca="false">IF(E238="","","TRUE")</f>
        <v/>
      </c>
    </row>
    <row r="239" customFormat="false" ht="15" hidden="false" customHeight="false" outlineLevel="0" collapsed="false">
      <c r="A239" s="86" t="str">
        <f aca="false">IF(E239="","","Input Panel")</f>
        <v/>
      </c>
      <c r="B239" s="86" t="str">
        <f aca="false">IF('Board Cutting Form'!B363="","",'Board Cutting Form'!B363)</f>
        <v/>
      </c>
      <c r="C239" s="86" t="str">
        <f aca="false">IF('Board Cutting Form'!D363="","",'Board Cutting Form'!D363)</f>
        <v/>
      </c>
      <c r="D239" s="86" t="str">
        <f aca="false">IF('Board Cutting Form'!E363="","",'Board Cutting Form'!E363)</f>
        <v/>
      </c>
      <c r="E239" s="86" t="str">
        <f aca="false">IF('Board Cutting Form'!F363="","",'Board Cutting Form'!F363)</f>
        <v/>
      </c>
      <c r="F239" s="86" t="str">
        <f aca="false">IF(OR('Board Cutting Form'!N363&gt;0,'Board Cutting Form'!M363&gt;0,'Board Cutting Form'!K363&gt;0),"("&amp;'Board Cutting Form'!N$9&amp;"-0"&amp;'Board Cutting Form'!N363&amp;" "&amp;'Board Cutting Form'!M$9&amp;"-0"&amp;'Board Cutting Form'!M363&amp;" "&amp;'Board Cutting Form'!K$9&amp;"-0"&amp;'Board Cutting Form'!K363&amp;")","")</f>
        <v/>
      </c>
      <c r="G239" s="86" t="str">
        <f aca="false">IF(E239="","","SameAsSheet")</f>
        <v/>
      </c>
      <c r="H239" s="86" t="str">
        <f aca="false">IF('Board Cutting Form'!F363="","",'Board Cutting Form'!C363)</f>
        <v/>
      </c>
      <c r="I239" s="86" t="str">
        <f aca="false">IF('Board Cutting Form'!I363&gt;=1,'Board Cutting Form'!G363&amp;"-"&amp;'Board Cutting Form'!H363,"")</f>
        <v/>
      </c>
      <c r="J239" s="88" t="str">
        <f aca="false">IF('Board Cutting Form'!I363=2,'Board Cutting Form'!G363&amp;"-"&amp;'Board Cutting Form'!H363,"")</f>
        <v/>
      </c>
      <c r="K239" s="88" t="str">
        <f aca="false">IF('Board Cutting Form'!J363&gt;=1,'Board Cutting Form'!G363&amp;"-"&amp;'Board Cutting Form'!H363,"")</f>
        <v/>
      </c>
      <c r="L239" s="88" t="str">
        <f aca="false">IF('Board Cutting Form'!J363=2,'Board Cutting Form'!G363&amp;"-"&amp;'Board Cutting Form'!H363,"")</f>
        <v/>
      </c>
      <c r="M239" s="86" t="str">
        <f aca="false">IF(E239="","","TRUE")</f>
        <v/>
      </c>
    </row>
    <row r="240" customFormat="false" ht="15" hidden="false" customHeight="false" outlineLevel="0" collapsed="false">
      <c r="A240" s="86" t="str">
        <f aca="false">IF(E240="","","Input Panel")</f>
        <v/>
      </c>
      <c r="B240" s="86" t="str">
        <f aca="false">IF('Board Cutting Form'!B364="","",'Board Cutting Form'!B364)</f>
        <v/>
      </c>
      <c r="C240" s="86" t="str">
        <f aca="false">IF('Board Cutting Form'!D364="","",'Board Cutting Form'!D364)</f>
        <v/>
      </c>
      <c r="D240" s="86" t="str">
        <f aca="false">IF('Board Cutting Form'!E364="","",'Board Cutting Form'!E364)</f>
        <v/>
      </c>
      <c r="E240" s="86" t="str">
        <f aca="false">IF('Board Cutting Form'!F364="","",'Board Cutting Form'!F364)</f>
        <v/>
      </c>
      <c r="F240" s="86" t="str">
        <f aca="false">IF(OR('Board Cutting Form'!N364&gt;0,'Board Cutting Form'!M364&gt;0,'Board Cutting Form'!K364&gt;0),"("&amp;'Board Cutting Form'!N$9&amp;"-0"&amp;'Board Cutting Form'!N364&amp;" "&amp;'Board Cutting Form'!M$9&amp;"-0"&amp;'Board Cutting Form'!M364&amp;" "&amp;'Board Cutting Form'!K$9&amp;"-0"&amp;'Board Cutting Form'!K364&amp;")","")</f>
        <v/>
      </c>
      <c r="G240" s="86" t="str">
        <f aca="false">IF(E240="","","SameAsSheet")</f>
        <v/>
      </c>
      <c r="H240" s="86" t="str">
        <f aca="false">IF('Board Cutting Form'!F364="","",'Board Cutting Form'!C364)</f>
        <v/>
      </c>
      <c r="I240" s="86" t="str">
        <f aca="false">IF('Board Cutting Form'!I364&gt;=1,'Board Cutting Form'!G364&amp;"-"&amp;'Board Cutting Form'!H364,"")</f>
        <v/>
      </c>
      <c r="J240" s="88" t="str">
        <f aca="false">IF('Board Cutting Form'!I364=2,'Board Cutting Form'!G364&amp;"-"&amp;'Board Cutting Form'!H364,"")</f>
        <v/>
      </c>
      <c r="K240" s="88" t="str">
        <f aca="false">IF('Board Cutting Form'!J364&gt;=1,'Board Cutting Form'!G364&amp;"-"&amp;'Board Cutting Form'!H364,"")</f>
        <v/>
      </c>
      <c r="L240" s="88" t="str">
        <f aca="false">IF('Board Cutting Form'!J364=2,'Board Cutting Form'!G364&amp;"-"&amp;'Board Cutting Form'!H364,"")</f>
        <v/>
      </c>
      <c r="M240" s="86" t="str">
        <f aca="false">IF(E240="","","TRUE")</f>
        <v/>
      </c>
    </row>
    <row r="241" customFormat="false" ht="15" hidden="false" customHeight="false" outlineLevel="0" collapsed="false">
      <c r="A241" s="86" t="str">
        <f aca="false">IF(E241="","","Input Panel")</f>
        <v/>
      </c>
      <c r="B241" s="86" t="str">
        <f aca="false">IF('Board Cutting Form'!B365="","",'Board Cutting Form'!B365)</f>
        <v/>
      </c>
      <c r="C241" s="86" t="str">
        <f aca="false">IF('Board Cutting Form'!D365="","",'Board Cutting Form'!D365)</f>
        <v/>
      </c>
      <c r="D241" s="86" t="str">
        <f aca="false">IF('Board Cutting Form'!E365="","",'Board Cutting Form'!E365)</f>
        <v/>
      </c>
      <c r="E241" s="86" t="str">
        <f aca="false">IF('Board Cutting Form'!F365="","",'Board Cutting Form'!F365)</f>
        <v/>
      </c>
      <c r="F241" s="86" t="str">
        <f aca="false">IF(OR('Board Cutting Form'!N365&gt;0,'Board Cutting Form'!M365&gt;0,'Board Cutting Form'!K365&gt;0),"("&amp;'Board Cutting Form'!N$9&amp;"-0"&amp;'Board Cutting Form'!N365&amp;" "&amp;'Board Cutting Form'!M$9&amp;"-0"&amp;'Board Cutting Form'!M365&amp;" "&amp;'Board Cutting Form'!K$9&amp;"-0"&amp;'Board Cutting Form'!K365&amp;")","")</f>
        <v/>
      </c>
      <c r="G241" s="86" t="str">
        <f aca="false">IF(E241="","","SameAsSheet")</f>
        <v/>
      </c>
      <c r="H241" s="86" t="str">
        <f aca="false">IF('Board Cutting Form'!F365="","",'Board Cutting Form'!C365)</f>
        <v/>
      </c>
      <c r="I241" s="86" t="str">
        <f aca="false">IF('Board Cutting Form'!I365&gt;=1,'Board Cutting Form'!G365&amp;"-"&amp;'Board Cutting Form'!H365,"")</f>
        <v/>
      </c>
      <c r="J241" s="88" t="str">
        <f aca="false">IF('Board Cutting Form'!I365=2,'Board Cutting Form'!G365&amp;"-"&amp;'Board Cutting Form'!H365,"")</f>
        <v/>
      </c>
      <c r="K241" s="88" t="str">
        <f aca="false">IF('Board Cutting Form'!J365&gt;=1,'Board Cutting Form'!G365&amp;"-"&amp;'Board Cutting Form'!H365,"")</f>
        <v/>
      </c>
      <c r="L241" s="88" t="str">
        <f aca="false">IF('Board Cutting Form'!J365=2,'Board Cutting Form'!G365&amp;"-"&amp;'Board Cutting Form'!H365,"")</f>
        <v/>
      </c>
      <c r="M241" s="86" t="str">
        <f aca="false">IF(E241="","","TRUE")</f>
        <v/>
      </c>
    </row>
    <row r="242" customFormat="false" ht="15" hidden="false" customHeight="false" outlineLevel="0" collapsed="false">
      <c r="A242" s="86" t="str">
        <f aca="false">IF(E242="","","Input Panel")</f>
        <v/>
      </c>
      <c r="B242" s="86" t="str">
        <f aca="false">IF('Board Cutting Form'!B366="","",'Board Cutting Form'!B366)</f>
        <v/>
      </c>
      <c r="C242" s="86" t="str">
        <f aca="false">IF('Board Cutting Form'!D366="","",'Board Cutting Form'!D366)</f>
        <v/>
      </c>
      <c r="D242" s="86" t="str">
        <f aca="false">IF('Board Cutting Form'!E366="","",'Board Cutting Form'!E366)</f>
        <v/>
      </c>
      <c r="E242" s="86" t="str">
        <f aca="false">IF('Board Cutting Form'!F366="","",'Board Cutting Form'!F366)</f>
        <v/>
      </c>
      <c r="F242" s="86" t="str">
        <f aca="false">IF(OR('Board Cutting Form'!N366&gt;0,'Board Cutting Form'!M366&gt;0,'Board Cutting Form'!K366&gt;0),"("&amp;'Board Cutting Form'!N$9&amp;"-0"&amp;'Board Cutting Form'!N366&amp;" "&amp;'Board Cutting Form'!M$9&amp;"-0"&amp;'Board Cutting Form'!M366&amp;" "&amp;'Board Cutting Form'!K$9&amp;"-0"&amp;'Board Cutting Form'!K366&amp;")","")</f>
        <v/>
      </c>
      <c r="G242" s="86" t="str">
        <f aca="false">IF(E242="","","SameAsSheet")</f>
        <v/>
      </c>
      <c r="H242" s="86" t="str">
        <f aca="false">IF('Board Cutting Form'!F366="","",'Board Cutting Form'!C366)</f>
        <v/>
      </c>
      <c r="I242" s="86" t="str">
        <f aca="false">IF('Board Cutting Form'!I366&gt;=1,'Board Cutting Form'!G366&amp;"-"&amp;'Board Cutting Form'!H366,"")</f>
        <v/>
      </c>
      <c r="J242" s="88" t="str">
        <f aca="false">IF('Board Cutting Form'!I366=2,'Board Cutting Form'!G366&amp;"-"&amp;'Board Cutting Form'!H366,"")</f>
        <v/>
      </c>
      <c r="K242" s="88" t="str">
        <f aca="false">IF('Board Cutting Form'!J366&gt;=1,'Board Cutting Form'!G366&amp;"-"&amp;'Board Cutting Form'!H366,"")</f>
        <v/>
      </c>
      <c r="L242" s="88" t="str">
        <f aca="false">IF('Board Cutting Form'!J366=2,'Board Cutting Form'!G366&amp;"-"&amp;'Board Cutting Form'!H366,"")</f>
        <v/>
      </c>
      <c r="M242" s="86" t="str">
        <f aca="false">IF(E242="","","TRUE")</f>
        <v/>
      </c>
    </row>
    <row r="243" customFormat="false" ht="15" hidden="false" customHeight="false" outlineLevel="0" collapsed="false">
      <c r="A243" s="86" t="str">
        <f aca="false">IF(E243="","","Input Panel")</f>
        <v/>
      </c>
      <c r="B243" s="86" t="str">
        <f aca="false">IF('Board Cutting Form'!B367="","",'Board Cutting Form'!B367)</f>
        <v/>
      </c>
      <c r="C243" s="86" t="str">
        <f aca="false">IF('Board Cutting Form'!D367="","",'Board Cutting Form'!D367)</f>
        <v/>
      </c>
      <c r="D243" s="86" t="str">
        <f aca="false">IF('Board Cutting Form'!E367="","",'Board Cutting Form'!E367)</f>
        <v/>
      </c>
      <c r="E243" s="86" t="str">
        <f aca="false">IF('Board Cutting Form'!F367="","",'Board Cutting Form'!F367)</f>
        <v/>
      </c>
      <c r="F243" s="86" t="str">
        <f aca="false">IF(OR('Board Cutting Form'!N367&gt;0,'Board Cutting Form'!M367&gt;0,'Board Cutting Form'!K367&gt;0),"("&amp;'Board Cutting Form'!N$9&amp;"-0"&amp;'Board Cutting Form'!N367&amp;" "&amp;'Board Cutting Form'!M$9&amp;"-0"&amp;'Board Cutting Form'!M367&amp;" "&amp;'Board Cutting Form'!K$9&amp;"-0"&amp;'Board Cutting Form'!K367&amp;")","")</f>
        <v/>
      </c>
      <c r="G243" s="86" t="str">
        <f aca="false">IF(E243="","","SameAsSheet")</f>
        <v/>
      </c>
      <c r="H243" s="86" t="str">
        <f aca="false">IF('Board Cutting Form'!F367="","",'Board Cutting Form'!C367)</f>
        <v/>
      </c>
      <c r="I243" s="86" t="str">
        <f aca="false">IF('Board Cutting Form'!I367&gt;=1,'Board Cutting Form'!G367&amp;"-"&amp;'Board Cutting Form'!H367,"")</f>
        <v/>
      </c>
      <c r="J243" s="88" t="str">
        <f aca="false">IF('Board Cutting Form'!I367=2,'Board Cutting Form'!G367&amp;"-"&amp;'Board Cutting Form'!H367,"")</f>
        <v/>
      </c>
      <c r="K243" s="88" t="str">
        <f aca="false">IF('Board Cutting Form'!J367&gt;=1,'Board Cutting Form'!G367&amp;"-"&amp;'Board Cutting Form'!H367,"")</f>
        <v/>
      </c>
      <c r="L243" s="88" t="str">
        <f aca="false">IF('Board Cutting Form'!J367=2,'Board Cutting Form'!G367&amp;"-"&amp;'Board Cutting Form'!H367,"")</f>
        <v/>
      </c>
      <c r="M243" s="86" t="str">
        <f aca="false">IF(E243="","","TRUE")</f>
        <v/>
      </c>
    </row>
    <row r="244" customFormat="false" ht="15" hidden="false" customHeight="false" outlineLevel="0" collapsed="false">
      <c r="A244" s="86" t="str">
        <f aca="false">IF(E244="","","Input Panel")</f>
        <v/>
      </c>
      <c r="B244" s="86" t="str">
        <f aca="false">IF('Board Cutting Form'!B368="","",'Board Cutting Form'!B368)</f>
        <v/>
      </c>
      <c r="C244" s="86" t="str">
        <f aca="false">IF('Board Cutting Form'!D368="","",'Board Cutting Form'!D368)</f>
        <v/>
      </c>
      <c r="D244" s="86" t="str">
        <f aca="false">IF('Board Cutting Form'!E368="","",'Board Cutting Form'!E368)</f>
        <v/>
      </c>
      <c r="E244" s="86" t="str">
        <f aca="false">IF('Board Cutting Form'!F368="","",'Board Cutting Form'!F368)</f>
        <v/>
      </c>
      <c r="F244" s="86" t="str">
        <f aca="false">IF(OR('Board Cutting Form'!N368&gt;0,'Board Cutting Form'!M368&gt;0,'Board Cutting Form'!K368&gt;0),"("&amp;'Board Cutting Form'!N$9&amp;"-0"&amp;'Board Cutting Form'!N368&amp;" "&amp;'Board Cutting Form'!M$9&amp;"-0"&amp;'Board Cutting Form'!M368&amp;" "&amp;'Board Cutting Form'!K$9&amp;"-0"&amp;'Board Cutting Form'!K368&amp;")","")</f>
        <v/>
      </c>
      <c r="G244" s="86" t="str">
        <f aca="false">IF(E244="","","SameAsSheet")</f>
        <v/>
      </c>
      <c r="H244" s="86" t="str">
        <f aca="false">IF('Board Cutting Form'!F368="","",'Board Cutting Form'!C368)</f>
        <v/>
      </c>
      <c r="I244" s="86" t="str">
        <f aca="false">IF('Board Cutting Form'!I368&gt;=1,'Board Cutting Form'!G368&amp;"-"&amp;'Board Cutting Form'!H368,"")</f>
        <v/>
      </c>
      <c r="J244" s="88" t="str">
        <f aca="false">IF('Board Cutting Form'!I368=2,'Board Cutting Form'!G368&amp;"-"&amp;'Board Cutting Form'!H368,"")</f>
        <v/>
      </c>
      <c r="K244" s="88" t="str">
        <f aca="false">IF('Board Cutting Form'!J368&gt;=1,'Board Cutting Form'!G368&amp;"-"&amp;'Board Cutting Form'!H368,"")</f>
        <v/>
      </c>
      <c r="L244" s="88" t="str">
        <f aca="false">IF('Board Cutting Form'!J368=2,'Board Cutting Form'!G368&amp;"-"&amp;'Board Cutting Form'!H368,"")</f>
        <v/>
      </c>
      <c r="M244" s="86" t="str">
        <f aca="false">IF(E244="","","TRUE")</f>
        <v/>
      </c>
    </row>
    <row r="245" customFormat="false" ht="15" hidden="false" customHeight="false" outlineLevel="0" collapsed="false">
      <c r="A245" s="86" t="str">
        <f aca="false">IF(E245="","","Input Panel")</f>
        <v/>
      </c>
      <c r="B245" s="86" t="str">
        <f aca="false">IF('Board Cutting Form'!B369="","",'Board Cutting Form'!B369)</f>
        <v/>
      </c>
      <c r="C245" s="86" t="str">
        <f aca="false">IF('Board Cutting Form'!D369="","",'Board Cutting Form'!D369)</f>
        <v/>
      </c>
      <c r="D245" s="86" t="str">
        <f aca="false">IF('Board Cutting Form'!E369="","",'Board Cutting Form'!E369)</f>
        <v/>
      </c>
      <c r="E245" s="86" t="str">
        <f aca="false">IF('Board Cutting Form'!F369="","",'Board Cutting Form'!F369)</f>
        <v/>
      </c>
      <c r="F245" s="86" t="str">
        <f aca="false">IF(OR('Board Cutting Form'!N369&gt;0,'Board Cutting Form'!M369&gt;0,'Board Cutting Form'!K369&gt;0),"("&amp;'Board Cutting Form'!N$9&amp;"-0"&amp;'Board Cutting Form'!N369&amp;" "&amp;'Board Cutting Form'!M$9&amp;"-0"&amp;'Board Cutting Form'!M369&amp;" "&amp;'Board Cutting Form'!K$9&amp;"-0"&amp;'Board Cutting Form'!K369&amp;")","")</f>
        <v/>
      </c>
      <c r="G245" s="86" t="str">
        <f aca="false">IF(E245="","","SameAsSheet")</f>
        <v/>
      </c>
      <c r="H245" s="86" t="str">
        <f aca="false">IF('Board Cutting Form'!F369="","",'Board Cutting Form'!C369)</f>
        <v/>
      </c>
      <c r="I245" s="86" t="str">
        <f aca="false">IF('Board Cutting Form'!I369&gt;=1,'Board Cutting Form'!G369&amp;"-"&amp;'Board Cutting Form'!H369,"")</f>
        <v/>
      </c>
      <c r="J245" s="88" t="str">
        <f aca="false">IF('Board Cutting Form'!I369=2,'Board Cutting Form'!G369&amp;"-"&amp;'Board Cutting Form'!H369,"")</f>
        <v/>
      </c>
      <c r="K245" s="88" t="str">
        <f aca="false">IF('Board Cutting Form'!J369&gt;=1,'Board Cutting Form'!G369&amp;"-"&amp;'Board Cutting Form'!H369,"")</f>
        <v/>
      </c>
      <c r="L245" s="88" t="str">
        <f aca="false">IF('Board Cutting Form'!J369=2,'Board Cutting Form'!G369&amp;"-"&amp;'Board Cutting Form'!H369,"")</f>
        <v/>
      </c>
      <c r="M245" s="86" t="str">
        <f aca="false">IF(E245="","","TRUE")</f>
        <v/>
      </c>
    </row>
    <row r="246" customFormat="false" ht="15" hidden="false" customHeight="false" outlineLevel="0" collapsed="false">
      <c r="A246" s="86" t="str">
        <f aca="false">IF(E246="","","Input Panel")</f>
        <v/>
      </c>
      <c r="B246" s="86" t="str">
        <f aca="false">IF('Board Cutting Form'!B370="","",'Board Cutting Form'!B370)</f>
        <v/>
      </c>
      <c r="C246" s="86" t="str">
        <f aca="false">IF('Board Cutting Form'!D370="","",'Board Cutting Form'!D370)</f>
        <v/>
      </c>
      <c r="D246" s="86" t="str">
        <f aca="false">IF('Board Cutting Form'!E370="","",'Board Cutting Form'!E370)</f>
        <v/>
      </c>
      <c r="E246" s="86" t="str">
        <f aca="false">IF('Board Cutting Form'!F370="","",'Board Cutting Form'!F370)</f>
        <v/>
      </c>
      <c r="F246" s="86" t="str">
        <f aca="false">IF(OR('Board Cutting Form'!N370&gt;0,'Board Cutting Form'!M370&gt;0,'Board Cutting Form'!K370&gt;0),"("&amp;'Board Cutting Form'!N$9&amp;"-0"&amp;'Board Cutting Form'!N370&amp;" "&amp;'Board Cutting Form'!M$9&amp;"-0"&amp;'Board Cutting Form'!M370&amp;" "&amp;'Board Cutting Form'!K$9&amp;"-0"&amp;'Board Cutting Form'!K370&amp;")","")</f>
        <v/>
      </c>
      <c r="G246" s="86" t="str">
        <f aca="false">IF(E246="","","SameAsSheet")</f>
        <v/>
      </c>
      <c r="H246" s="86" t="str">
        <f aca="false">IF('Board Cutting Form'!F370="","",'Board Cutting Form'!C370)</f>
        <v/>
      </c>
      <c r="I246" s="86" t="str">
        <f aca="false">IF('Board Cutting Form'!I370&gt;=1,'Board Cutting Form'!G370&amp;"-"&amp;'Board Cutting Form'!H370,"")</f>
        <v/>
      </c>
      <c r="J246" s="88" t="str">
        <f aca="false">IF('Board Cutting Form'!I370=2,'Board Cutting Form'!G370&amp;"-"&amp;'Board Cutting Form'!H370,"")</f>
        <v/>
      </c>
      <c r="K246" s="88" t="str">
        <f aca="false">IF('Board Cutting Form'!J370&gt;=1,'Board Cutting Form'!G370&amp;"-"&amp;'Board Cutting Form'!H370,"")</f>
        <v/>
      </c>
      <c r="L246" s="88" t="str">
        <f aca="false">IF('Board Cutting Form'!J370=2,'Board Cutting Form'!G370&amp;"-"&amp;'Board Cutting Form'!H370,"")</f>
        <v/>
      </c>
      <c r="M246" s="86" t="str">
        <f aca="false">IF(E246="","","TRUE")</f>
        <v/>
      </c>
    </row>
    <row r="247" customFormat="false" ht="15" hidden="false" customHeight="false" outlineLevel="0" collapsed="false">
      <c r="A247" s="86" t="str">
        <f aca="false">IF(E247="","","Input Panel")</f>
        <v/>
      </c>
      <c r="B247" s="86" t="str">
        <f aca="false">IF('Board Cutting Form'!B371="","",'Board Cutting Form'!B371)</f>
        <v/>
      </c>
      <c r="C247" s="86" t="str">
        <f aca="false">IF('Board Cutting Form'!D371="","",'Board Cutting Form'!D371)</f>
        <v/>
      </c>
      <c r="D247" s="86" t="str">
        <f aca="false">IF('Board Cutting Form'!E371="","",'Board Cutting Form'!E371)</f>
        <v/>
      </c>
      <c r="E247" s="86" t="str">
        <f aca="false">IF('Board Cutting Form'!F371="","",'Board Cutting Form'!F371)</f>
        <v/>
      </c>
      <c r="F247" s="86" t="str">
        <f aca="false">IF(OR('Board Cutting Form'!N371&gt;0,'Board Cutting Form'!M371&gt;0,'Board Cutting Form'!K371&gt;0),"("&amp;'Board Cutting Form'!N$9&amp;"-0"&amp;'Board Cutting Form'!N371&amp;" "&amp;'Board Cutting Form'!M$9&amp;"-0"&amp;'Board Cutting Form'!M371&amp;" "&amp;'Board Cutting Form'!K$9&amp;"-0"&amp;'Board Cutting Form'!K371&amp;")","")</f>
        <v/>
      </c>
      <c r="G247" s="86" t="str">
        <f aca="false">IF(E247="","","SameAsSheet")</f>
        <v/>
      </c>
      <c r="H247" s="86" t="str">
        <f aca="false">IF('Board Cutting Form'!F371="","",'Board Cutting Form'!C371)</f>
        <v/>
      </c>
      <c r="I247" s="86" t="str">
        <f aca="false">IF('Board Cutting Form'!I371&gt;=1,'Board Cutting Form'!G371&amp;"-"&amp;'Board Cutting Form'!H371,"")</f>
        <v/>
      </c>
      <c r="J247" s="88" t="str">
        <f aca="false">IF('Board Cutting Form'!I371=2,'Board Cutting Form'!G371&amp;"-"&amp;'Board Cutting Form'!H371,"")</f>
        <v/>
      </c>
      <c r="K247" s="88" t="str">
        <f aca="false">IF('Board Cutting Form'!J371&gt;=1,'Board Cutting Form'!G371&amp;"-"&amp;'Board Cutting Form'!H371,"")</f>
        <v/>
      </c>
      <c r="L247" s="88" t="str">
        <f aca="false">IF('Board Cutting Form'!J371=2,'Board Cutting Form'!G371&amp;"-"&amp;'Board Cutting Form'!H371,"")</f>
        <v/>
      </c>
      <c r="M247" s="86" t="str">
        <f aca="false">IF(E247="","","TRUE")</f>
        <v/>
      </c>
    </row>
    <row r="248" customFormat="false" ht="15" hidden="false" customHeight="false" outlineLevel="0" collapsed="false">
      <c r="A248" s="86" t="str">
        <f aca="false">IF(E248="","","Input Panel")</f>
        <v/>
      </c>
      <c r="B248" s="86" t="str">
        <f aca="false">IF('Board Cutting Form'!B372="","",'Board Cutting Form'!B372)</f>
        <v/>
      </c>
      <c r="C248" s="86" t="str">
        <f aca="false">IF('Board Cutting Form'!D372="","",'Board Cutting Form'!D372)</f>
        <v/>
      </c>
      <c r="D248" s="86" t="str">
        <f aca="false">IF('Board Cutting Form'!E372="","",'Board Cutting Form'!E372)</f>
        <v/>
      </c>
      <c r="E248" s="86" t="str">
        <f aca="false">IF('Board Cutting Form'!F372="","",'Board Cutting Form'!F372)</f>
        <v/>
      </c>
      <c r="F248" s="86" t="str">
        <f aca="false">IF(OR('Board Cutting Form'!N372&gt;0,'Board Cutting Form'!M372&gt;0,'Board Cutting Form'!K372&gt;0),"("&amp;'Board Cutting Form'!N$9&amp;"-0"&amp;'Board Cutting Form'!N372&amp;" "&amp;'Board Cutting Form'!M$9&amp;"-0"&amp;'Board Cutting Form'!M372&amp;" "&amp;'Board Cutting Form'!K$9&amp;"-0"&amp;'Board Cutting Form'!K372&amp;")","")</f>
        <v/>
      </c>
      <c r="G248" s="86" t="str">
        <f aca="false">IF(E248="","","SameAsSheet")</f>
        <v/>
      </c>
      <c r="H248" s="86" t="str">
        <f aca="false">IF('Board Cutting Form'!F372="","",'Board Cutting Form'!C372)</f>
        <v/>
      </c>
      <c r="I248" s="86" t="str">
        <f aca="false">IF('Board Cutting Form'!I372&gt;=1,'Board Cutting Form'!G372&amp;"-"&amp;'Board Cutting Form'!H372,"")</f>
        <v/>
      </c>
      <c r="J248" s="88" t="str">
        <f aca="false">IF('Board Cutting Form'!I372=2,'Board Cutting Form'!G372&amp;"-"&amp;'Board Cutting Form'!H372,"")</f>
        <v/>
      </c>
      <c r="K248" s="88" t="str">
        <f aca="false">IF('Board Cutting Form'!J372&gt;=1,'Board Cutting Form'!G372&amp;"-"&amp;'Board Cutting Form'!H372,"")</f>
        <v/>
      </c>
      <c r="L248" s="88" t="str">
        <f aca="false">IF('Board Cutting Form'!J372=2,'Board Cutting Form'!G372&amp;"-"&amp;'Board Cutting Form'!H372,"")</f>
        <v/>
      </c>
      <c r="M248" s="86" t="str">
        <f aca="false">IF(E248="","","TRUE")</f>
        <v/>
      </c>
    </row>
    <row r="249" customFormat="false" ht="15" hidden="false" customHeight="false" outlineLevel="0" collapsed="false">
      <c r="A249" s="86" t="str">
        <f aca="false">IF(E249="","","Input Panel")</f>
        <v/>
      </c>
      <c r="B249" s="86" t="str">
        <f aca="false">IF('Board Cutting Form'!B373="","",'Board Cutting Form'!B373)</f>
        <v/>
      </c>
      <c r="C249" s="86" t="str">
        <f aca="false">IF('Board Cutting Form'!D373="","",'Board Cutting Form'!D373)</f>
        <v/>
      </c>
      <c r="D249" s="86" t="str">
        <f aca="false">IF('Board Cutting Form'!E373="","",'Board Cutting Form'!E373)</f>
        <v/>
      </c>
      <c r="E249" s="86" t="str">
        <f aca="false">IF('Board Cutting Form'!F373="","",'Board Cutting Form'!F373)</f>
        <v/>
      </c>
      <c r="F249" s="86" t="str">
        <f aca="false">IF(OR('Board Cutting Form'!N373&gt;0,'Board Cutting Form'!M373&gt;0,'Board Cutting Form'!K373&gt;0),"("&amp;'Board Cutting Form'!N$9&amp;"-0"&amp;'Board Cutting Form'!N373&amp;" "&amp;'Board Cutting Form'!M$9&amp;"-0"&amp;'Board Cutting Form'!M373&amp;" "&amp;'Board Cutting Form'!K$9&amp;"-0"&amp;'Board Cutting Form'!K373&amp;")","")</f>
        <v/>
      </c>
      <c r="G249" s="86" t="str">
        <f aca="false">IF(E249="","","SameAsSheet")</f>
        <v/>
      </c>
      <c r="H249" s="86" t="str">
        <f aca="false">IF('Board Cutting Form'!F373="","",'Board Cutting Form'!C373)</f>
        <v/>
      </c>
      <c r="I249" s="86" t="str">
        <f aca="false">IF('Board Cutting Form'!I373&gt;=1,'Board Cutting Form'!G373&amp;"-"&amp;'Board Cutting Form'!H373,"")</f>
        <v/>
      </c>
      <c r="J249" s="88" t="str">
        <f aca="false">IF('Board Cutting Form'!I373=2,'Board Cutting Form'!G373&amp;"-"&amp;'Board Cutting Form'!H373,"")</f>
        <v/>
      </c>
      <c r="K249" s="88" t="str">
        <f aca="false">IF('Board Cutting Form'!J373&gt;=1,'Board Cutting Form'!G373&amp;"-"&amp;'Board Cutting Form'!H373,"")</f>
        <v/>
      </c>
      <c r="L249" s="88" t="str">
        <f aca="false">IF('Board Cutting Form'!J373=2,'Board Cutting Form'!G373&amp;"-"&amp;'Board Cutting Form'!H373,"")</f>
        <v/>
      </c>
      <c r="M249" s="86" t="str">
        <f aca="false">IF(E249="","","TRUE")</f>
        <v/>
      </c>
    </row>
    <row r="250" customFormat="false" ht="15" hidden="false" customHeight="false" outlineLevel="0" collapsed="false">
      <c r="A250" s="86" t="str">
        <f aca="false">IF(E250="","","Input Panel")</f>
        <v/>
      </c>
      <c r="B250" s="86" t="str">
        <f aca="false">IF('Board Cutting Form'!B374="","",'Board Cutting Form'!B374)</f>
        <v/>
      </c>
      <c r="C250" s="86" t="str">
        <f aca="false">IF('Board Cutting Form'!D374="","",'Board Cutting Form'!D374)</f>
        <v/>
      </c>
      <c r="D250" s="86" t="str">
        <f aca="false">IF('Board Cutting Form'!E374="","",'Board Cutting Form'!E374)</f>
        <v/>
      </c>
      <c r="E250" s="86" t="str">
        <f aca="false">IF('Board Cutting Form'!F374="","",'Board Cutting Form'!F374)</f>
        <v/>
      </c>
      <c r="F250" s="86" t="str">
        <f aca="false">IF(OR('Board Cutting Form'!N374&gt;0,'Board Cutting Form'!M374&gt;0,'Board Cutting Form'!K374&gt;0),"("&amp;'Board Cutting Form'!N$9&amp;"-0"&amp;'Board Cutting Form'!N374&amp;" "&amp;'Board Cutting Form'!M$9&amp;"-0"&amp;'Board Cutting Form'!M374&amp;" "&amp;'Board Cutting Form'!K$9&amp;"-0"&amp;'Board Cutting Form'!K374&amp;")","")</f>
        <v/>
      </c>
      <c r="G250" s="86" t="str">
        <f aca="false">IF(E250="","","SameAsSheet")</f>
        <v/>
      </c>
      <c r="H250" s="86" t="str">
        <f aca="false">IF('Board Cutting Form'!F374="","",'Board Cutting Form'!C374)</f>
        <v/>
      </c>
      <c r="I250" s="86" t="str">
        <f aca="false">IF('Board Cutting Form'!I374&gt;=1,'Board Cutting Form'!G374&amp;"-"&amp;'Board Cutting Form'!H374,"")</f>
        <v/>
      </c>
      <c r="J250" s="88" t="str">
        <f aca="false">IF('Board Cutting Form'!I374=2,'Board Cutting Form'!G374&amp;"-"&amp;'Board Cutting Form'!H374,"")</f>
        <v/>
      </c>
      <c r="K250" s="88" t="str">
        <f aca="false">IF('Board Cutting Form'!J374&gt;=1,'Board Cutting Form'!G374&amp;"-"&amp;'Board Cutting Form'!H374,"")</f>
        <v/>
      </c>
      <c r="L250" s="88" t="str">
        <f aca="false">IF('Board Cutting Form'!J374=2,'Board Cutting Form'!G374&amp;"-"&amp;'Board Cutting Form'!H374,"")</f>
        <v/>
      </c>
      <c r="M250" s="86" t="str">
        <f aca="false">IF(E250="","","TRUE")</f>
        <v/>
      </c>
    </row>
    <row r="251" customFormat="false" ht="15" hidden="false" customHeight="false" outlineLevel="0" collapsed="false">
      <c r="A251" s="86" t="str">
        <f aca="false">IF(E251="","","Input Panel")</f>
        <v/>
      </c>
      <c r="B251" s="86" t="str">
        <f aca="false">IF('Board Cutting Form'!B375="","",'Board Cutting Form'!B375)</f>
        <v/>
      </c>
      <c r="C251" s="86" t="str">
        <f aca="false">IF('Board Cutting Form'!D375="","",'Board Cutting Form'!D375)</f>
        <v/>
      </c>
      <c r="D251" s="86" t="str">
        <f aca="false">IF('Board Cutting Form'!E375="","",'Board Cutting Form'!E375)</f>
        <v/>
      </c>
      <c r="E251" s="86" t="str">
        <f aca="false">IF('Board Cutting Form'!F375="","",'Board Cutting Form'!F375)</f>
        <v/>
      </c>
      <c r="F251" s="86" t="str">
        <f aca="false">IF(OR('Board Cutting Form'!N375&gt;0,'Board Cutting Form'!M375&gt;0,'Board Cutting Form'!K375&gt;0),"("&amp;'Board Cutting Form'!N$9&amp;"-0"&amp;'Board Cutting Form'!N375&amp;" "&amp;'Board Cutting Form'!M$9&amp;"-0"&amp;'Board Cutting Form'!M375&amp;" "&amp;'Board Cutting Form'!K$9&amp;"-0"&amp;'Board Cutting Form'!K375&amp;")","")</f>
        <v/>
      </c>
      <c r="G251" s="86" t="str">
        <f aca="false">IF(E251="","","SameAsSheet")</f>
        <v/>
      </c>
      <c r="H251" s="86" t="str">
        <f aca="false">IF('Board Cutting Form'!F375="","",'Board Cutting Form'!C375)</f>
        <v/>
      </c>
      <c r="I251" s="86" t="str">
        <f aca="false">IF('Board Cutting Form'!I375&gt;=1,'Board Cutting Form'!G375&amp;"-"&amp;'Board Cutting Form'!H375,"")</f>
        <v/>
      </c>
      <c r="J251" s="88" t="str">
        <f aca="false">IF('Board Cutting Form'!I375=2,'Board Cutting Form'!G375&amp;"-"&amp;'Board Cutting Form'!H375,"")</f>
        <v/>
      </c>
      <c r="K251" s="88" t="str">
        <f aca="false">IF('Board Cutting Form'!J375&gt;=1,'Board Cutting Form'!G375&amp;"-"&amp;'Board Cutting Form'!H375,"")</f>
        <v/>
      </c>
      <c r="L251" s="88" t="str">
        <f aca="false">IF('Board Cutting Form'!J375=2,'Board Cutting Form'!G375&amp;"-"&amp;'Board Cutting Form'!H375,"")</f>
        <v/>
      </c>
      <c r="M251" s="86" t="str">
        <f aca="false">IF(E251="","","TRUE")</f>
        <v/>
      </c>
    </row>
    <row r="252" customFormat="false" ht="15" hidden="false" customHeight="false" outlineLevel="0" collapsed="false">
      <c r="A252" s="86" t="str">
        <f aca="false">IF(E252="","","Input Panel")</f>
        <v/>
      </c>
      <c r="B252" s="86" t="str">
        <f aca="false">IF('Board Cutting Form'!B376="","",'Board Cutting Form'!B376)</f>
        <v/>
      </c>
      <c r="C252" s="86" t="str">
        <f aca="false">IF('Board Cutting Form'!D376="","",'Board Cutting Form'!D376)</f>
        <v/>
      </c>
      <c r="D252" s="86" t="str">
        <f aca="false">IF('Board Cutting Form'!E376="","",'Board Cutting Form'!E376)</f>
        <v/>
      </c>
      <c r="E252" s="86" t="str">
        <f aca="false">IF('Board Cutting Form'!F376="","",'Board Cutting Form'!F376)</f>
        <v/>
      </c>
      <c r="F252" s="86" t="str">
        <f aca="false">IF(OR('Board Cutting Form'!N376&gt;0,'Board Cutting Form'!M376&gt;0,'Board Cutting Form'!K376&gt;0),"("&amp;'Board Cutting Form'!N$9&amp;"-0"&amp;'Board Cutting Form'!N376&amp;" "&amp;'Board Cutting Form'!M$9&amp;"-0"&amp;'Board Cutting Form'!M376&amp;" "&amp;'Board Cutting Form'!K$9&amp;"-0"&amp;'Board Cutting Form'!K376&amp;")","")</f>
        <v/>
      </c>
      <c r="G252" s="86" t="str">
        <f aca="false">IF(E252="","","SameAsSheet")</f>
        <v/>
      </c>
      <c r="H252" s="86" t="str">
        <f aca="false">IF('Board Cutting Form'!F376="","",'Board Cutting Form'!C376)</f>
        <v/>
      </c>
      <c r="I252" s="86" t="str">
        <f aca="false">IF('Board Cutting Form'!I376&gt;=1,'Board Cutting Form'!G376&amp;"-"&amp;'Board Cutting Form'!H376,"")</f>
        <v/>
      </c>
      <c r="J252" s="88" t="str">
        <f aca="false">IF('Board Cutting Form'!I376=2,'Board Cutting Form'!G376&amp;"-"&amp;'Board Cutting Form'!H376,"")</f>
        <v/>
      </c>
      <c r="K252" s="88" t="str">
        <f aca="false">IF('Board Cutting Form'!J376&gt;=1,'Board Cutting Form'!G376&amp;"-"&amp;'Board Cutting Form'!H376,"")</f>
        <v/>
      </c>
      <c r="L252" s="88" t="str">
        <f aca="false">IF('Board Cutting Form'!J376=2,'Board Cutting Form'!G376&amp;"-"&amp;'Board Cutting Form'!H376,"")</f>
        <v/>
      </c>
      <c r="M252" s="86" t="str">
        <f aca="false">IF(E252="","","TRUE")</f>
        <v/>
      </c>
    </row>
    <row r="253" customFormat="false" ht="15" hidden="false" customHeight="false" outlineLevel="0" collapsed="false">
      <c r="A253" s="86" t="str">
        <f aca="false">IF(E253="","","Input Panel")</f>
        <v/>
      </c>
      <c r="B253" s="86" t="str">
        <f aca="false">IF('Board Cutting Form'!B377="","",'Board Cutting Form'!B377)</f>
        <v/>
      </c>
      <c r="C253" s="86" t="str">
        <f aca="false">IF('Board Cutting Form'!D377="","",'Board Cutting Form'!D377)</f>
        <v/>
      </c>
      <c r="D253" s="86" t="str">
        <f aca="false">IF('Board Cutting Form'!E377="","",'Board Cutting Form'!E377)</f>
        <v/>
      </c>
      <c r="E253" s="86" t="str">
        <f aca="false">IF('Board Cutting Form'!F377="","",'Board Cutting Form'!F377)</f>
        <v/>
      </c>
      <c r="F253" s="86" t="str">
        <f aca="false">IF(OR('Board Cutting Form'!N377&gt;0,'Board Cutting Form'!M377&gt;0,'Board Cutting Form'!K377&gt;0),"("&amp;'Board Cutting Form'!N$9&amp;"-0"&amp;'Board Cutting Form'!N377&amp;" "&amp;'Board Cutting Form'!M$9&amp;"-0"&amp;'Board Cutting Form'!M377&amp;" "&amp;'Board Cutting Form'!K$9&amp;"-0"&amp;'Board Cutting Form'!K377&amp;")","")</f>
        <v/>
      </c>
      <c r="G253" s="86" t="str">
        <f aca="false">IF(E253="","","SameAsSheet")</f>
        <v/>
      </c>
      <c r="H253" s="86" t="str">
        <f aca="false">IF('Board Cutting Form'!F377="","",'Board Cutting Form'!C377)</f>
        <v/>
      </c>
      <c r="I253" s="86" t="str">
        <f aca="false">IF('Board Cutting Form'!I377&gt;=1,'Board Cutting Form'!G377&amp;"-"&amp;'Board Cutting Form'!H377,"")</f>
        <v/>
      </c>
      <c r="J253" s="88" t="str">
        <f aca="false">IF('Board Cutting Form'!I377=2,'Board Cutting Form'!G377&amp;"-"&amp;'Board Cutting Form'!H377,"")</f>
        <v/>
      </c>
      <c r="K253" s="88" t="str">
        <f aca="false">IF('Board Cutting Form'!J377&gt;=1,'Board Cutting Form'!G377&amp;"-"&amp;'Board Cutting Form'!H377,"")</f>
        <v/>
      </c>
      <c r="L253" s="88" t="str">
        <f aca="false">IF('Board Cutting Form'!J377=2,'Board Cutting Form'!G377&amp;"-"&amp;'Board Cutting Form'!H377,"")</f>
        <v/>
      </c>
      <c r="M253" s="86" t="str">
        <f aca="false">IF(E253="","","TRUE")</f>
        <v/>
      </c>
    </row>
    <row r="254" customFormat="false" ht="15" hidden="false" customHeight="false" outlineLevel="0" collapsed="false">
      <c r="A254" s="86" t="str">
        <f aca="false">IF(E254="","","Input Panel")</f>
        <v/>
      </c>
      <c r="B254" s="86" t="str">
        <f aca="false">IF('Board Cutting Form'!B378="","",'Board Cutting Form'!B378)</f>
        <v/>
      </c>
      <c r="C254" s="86" t="str">
        <f aca="false">IF('Board Cutting Form'!D378="","",'Board Cutting Form'!D378)</f>
        <v/>
      </c>
      <c r="D254" s="86" t="str">
        <f aca="false">IF('Board Cutting Form'!E378="","",'Board Cutting Form'!E378)</f>
        <v/>
      </c>
      <c r="E254" s="86" t="str">
        <f aca="false">IF('Board Cutting Form'!F378="","",'Board Cutting Form'!F378)</f>
        <v/>
      </c>
      <c r="F254" s="86" t="str">
        <f aca="false">IF(OR('Board Cutting Form'!N378&gt;0,'Board Cutting Form'!M378&gt;0,'Board Cutting Form'!K378&gt;0),"("&amp;'Board Cutting Form'!N$9&amp;"-0"&amp;'Board Cutting Form'!N378&amp;" "&amp;'Board Cutting Form'!M$9&amp;"-0"&amp;'Board Cutting Form'!M378&amp;" "&amp;'Board Cutting Form'!K$9&amp;"-0"&amp;'Board Cutting Form'!K378&amp;")","")</f>
        <v/>
      </c>
      <c r="G254" s="86" t="str">
        <f aca="false">IF(E254="","","SameAsSheet")</f>
        <v/>
      </c>
      <c r="H254" s="86" t="str">
        <f aca="false">IF('Board Cutting Form'!F378="","",'Board Cutting Form'!C378)</f>
        <v/>
      </c>
      <c r="I254" s="86" t="str">
        <f aca="false">IF('Board Cutting Form'!I378&gt;=1,'Board Cutting Form'!G378&amp;"-"&amp;'Board Cutting Form'!H378,"")</f>
        <v/>
      </c>
      <c r="J254" s="88" t="str">
        <f aca="false">IF('Board Cutting Form'!I378=2,'Board Cutting Form'!G378&amp;"-"&amp;'Board Cutting Form'!H378,"")</f>
        <v/>
      </c>
      <c r="K254" s="88" t="str">
        <f aca="false">IF('Board Cutting Form'!J378&gt;=1,'Board Cutting Form'!G378&amp;"-"&amp;'Board Cutting Form'!H378,"")</f>
        <v/>
      </c>
      <c r="L254" s="88" t="str">
        <f aca="false">IF('Board Cutting Form'!J378=2,'Board Cutting Form'!G378&amp;"-"&amp;'Board Cutting Form'!H378,"")</f>
        <v/>
      </c>
      <c r="M254" s="86" t="str">
        <f aca="false">IF(E254="","","TRUE")</f>
        <v/>
      </c>
    </row>
    <row r="255" customFormat="false" ht="15" hidden="false" customHeight="false" outlineLevel="0" collapsed="false">
      <c r="A255" s="86" t="str">
        <f aca="false">IF(E255="","","Input Panel")</f>
        <v/>
      </c>
      <c r="B255" s="86" t="str">
        <f aca="false">IF('Board Cutting Form'!B379="","",'Board Cutting Form'!B379)</f>
        <v/>
      </c>
      <c r="C255" s="86" t="str">
        <f aca="false">IF('Board Cutting Form'!D379="","",'Board Cutting Form'!D379)</f>
        <v/>
      </c>
      <c r="D255" s="86" t="str">
        <f aca="false">IF('Board Cutting Form'!E379="","",'Board Cutting Form'!E379)</f>
        <v/>
      </c>
      <c r="E255" s="86" t="str">
        <f aca="false">IF('Board Cutting Form'!F379="","",'Board Cutting Form'!F379)</f>
        <v/>
      </c>
      <c r="F255" s="86" t="str">
        <f aca="false">IF(OR('Board Cutting Form'!N379&gt;0,'Board Cutting Form'!M379&gt;0,'Board Cutting Form'!K379&gt;0),"("&amp;'Board Cutting Form'!N$9&amp;"-0"&amp;'Board Cutting Form'!N379&amp;" "&amp;'Board Cutting Form'!M$9&amp;"-0"&amp;'Board Cutting Form'!M379&amp;" "&amp;'Board Cutting Form'!K$9&amp;"-0"&amp;'Board Cutting Form'!K379&amp;")","")</f>
        <v/>
      </c>
      <c r="G255" s="86" t="str">
        <f aca="false">IF(E255="","","SameAsSheet")</f>
        <v/>
      </c>
      <c r="H255" s="86" t="str">
        <f aca="false">IF('Board Cutting Form'!F379="","",'Board Cutting Form'!C379)</f>
        <v/>
      </c>
      <c r="I255" s="86" t="str">
        <f aca="false">IF('Board Cutting Form'!I379&gt;=1,'Board Cutting Form'!G379&amp;"-"&amp;'Board Cutting Form'!H379,"")</f>
        <v/>
      </c>
      <c r="J255" s="88" t="str">
        <f aca="false">IF('Board Cutting Form'!I379=2,'Board Cutting Form'!G379&amp;"-"&amp;'Board Cutting Form'!H379,"")</f>
        <v/>
      </c>
      <c r="K255" s="88" t="str">
        <f aca="false">IF('Board Cutting Form'!J379&gt;=1,'Board Cutting Form'!G379&amp;"-"&amp;'Board Cutting Form'!H379,"")</f>
        <v/>
      </c>
      <c r="L255" s="88" t="str">
        <f aca="false">IF('Board Cutting Form'!J379=2,'Board Cutting Form'!G379&amp;"-"&amp;'Board Cutting Form'!H379,"")</f>
        <v/>
      </c>
      <c r="M255" s="86" t="str">
        <f aca="false">IF(E255="","","TRUE")</f>
        <v/>
      </c>
    </row>
    <row r="256" customFormat="false" ht="15" hidden="false" customHeight="false" outlineLevel="0" collapsed="false">
      <c r="A256" s="86" t="str">
        <f aca="false">IF(E256="","","Input Panel")</f>
        <v/>
      </c>
      <c r="B256" s="86" t="str">
        <f aca="false">IF('Board Cutting Form'!B380="","",'Board Cutting Form'!B380)</f>
        <v/>
      </c>
      <c r="C256" s="86" t="str">
        <f aca="false">IF('Board Cutting Form'!D380="","",'Board Cutting Form'!D380)</f>
        <v/>
      </c>
      <c r="D256" s="86" t="str">
        <f aca="false">IF('Board Cutting Form'!E380="","",'Board Cutting Form'!E380)</f>
        <v/>
      </c>
      <c r="E256" s="86" t="str">
        <f aca="false">IF('Board Cutting Form'!F380="","",'Board Cutting Form'!F380)</f>
        <v/>
      </c>
      <c r="F256" s="86" t="str">
        <f aca="false">IF(OR('Board Cutting Form'!N380&gt;0,'Board Cutting Form'!M380&gt;0,'Board Cutting Form'!K380&gt;0),"("&amp;'Board Cutting Form'!N$9&amp;"-0"&amp;'Board Cutting Form'!N380&amp;" "&amp;'Board Cutting Form'!M$9&amp;"-0"&amp;'Board Cutting Form'!M380&amp;" "&amp;'Board Cutting Form'!K$9&amp;"-0"&amp;'Board Cutting Form'!K380&amp;")","")</f>
        <v/>
      </c>
      <c r="G256" s="86" t="str">
        <f aca="false">IF(E256="","","SameAsSheet")</f>
        <v/>
      </c>
      <c r="H256" s="86" t="str">
        <f aca="false">IF('Board Cutting Form'!F380="","",'Board Cutting Form'!C380)</f>
        <v/>
      </c>
      <c r="I256" s="86" t="str">
        <f aca="false">IF('Board Cutting Form'!I380&gt;=1,'Board Cutting Form'!G380&amp;"-"&amp;'Board Cutting Form'!H380,"")</f>
        <v/>
      </c>
      <c r="J256" s="88" t="str">
        <f aca="false">IF('Board Cutting Form'!I380=2,'Board Cutting Form'!G380&amp;"-"&amp;'Board Cutting Form'!H380,"")</f>
        <v/>
      </c>
      <c r="K256" s="88" t="str">
        <f aca="false">IF('Board Cutting Form'!J380&gt;=1,'Board Cutting Form'!G380&amp;"-"&amp;'Board Cutting Form'!H380,"")</f>
        <v/>
      </c>
      <c r="L256" s="88" t="str">
        <f aca="false">IF('Board Cutting Form'!J380=2,'Board Cutting Form'!G380&amp;"-"&amp;'Board Cutting Form'!H380,"")</f>
        <v/>
      </c>
      <c r="M256" s="86" t="str">
        <f aca="false">IF(E256="","","TRUE")</f>
        <v/>
      </c>
    </row>
    <row r="257" customFormat="false" ht="15" hidden="false" customHeight="false" outlineLevel="0" collapsed="false">
      <c r="A257" s="86" t="str">
        <f aca="false">IF(E257="","","Input Panel")</f>
        <v/>
      </c>
      <c r="B257" s="86" t="str">
        <f aca="false">IF('Board Cutting Form'!B381="","",'Board Cutting Form'!B381)</f>
        <v/>
      </c>
      <c r="C257" s="86" t="str">
        <f aca="false">IF('Board Cutting Form'!D381="","",'Board Cutting Form'!D381)</f>
        <v/>
      </c>
      <c r="D257" s="86" t="str">
        <f aca="false">IF('Board Cutting Form'!E381="","",'Board Cutting Form'!E381)</f>
        <v/>
      </c>
      <c r="E257" s="86" t="str">
        <f aca="false">IF('Board Cutting Form'!F381="","",'Board Cutting Form'!F381)</f>
        <v/>
      </c>
      <c r="F257" s="86" t="str">
        <f aca="false">IF(OR('Board Cutting Form'!N381&gt;0,'Board Cutting Form'!M381&gt;0,'Board Cutting Form'!K381&gt;0),"("&amp;'Board Cutting Form'!N$9&amp;"-0"&amp;'Board Cutting Form'!N381&amp;" "&amp;'Board Cutting Form'!M$9&amp;"-0"&amp;'Board Cutting Form'!M381&amp;" "&amp;'Board Cutting Form'!K$9&amp;"-0"&amp;'Board Cutting Form'!K381&amp;")","")</f>
        <v/>
      </c>
      <c r="G257" s="86" t="str">
        <f aca="false">IF(E257="","","SameAsSheet")</f>
        <v/>
      </c>
      <c r="H257" s="86" t="str">
        <f aca="false">IF('Board Cutting Form'!F381="","",'Board Cutting Form'!C381)</f>
        <v/>
      </c>
      <c r="I257" s="86" t="str">
        <f aca="false">IF('Board Cutting Form'!I381&gt;=1,'Board Cutting Form'!G381&amp;"-"&amp;'Board Cutting Form'!H381,"")</f>
        <v/>
      </c>
      <c r="J257" s="88" t="str">
        <f aca="false">IF('Board Cutting Form'!I381=2,'Board Cutting Form'!G381&amp;"-"&amp;'Board Cutting Form'!H381,"")</f>
        <v/>
      </c>
      <c r="K257" s="88" t="str">
        <f aca="false">IF('Board Cutting Form'!J381&gt;=1,'Board Cutting Form'!G381&amp;"-"&amp;'Board Cutting Form'!H381,"")</f>
        <v/>
      </c>
      <c r="L257" s="88" t="str">
        <f aca="false">IF('Board Cutting Form'!J381=2,'Board Cutting Form'!G381&amp;"-"&amp;'Board Cutting Form'!H381,"")</f>
        <v/>
      </c>
      <c r="M257" s="86" t="str">
        <f aca="false">IF(E257="","","TRUE")</f>
        <v/>
      </c>
    </row>
    <row r="258" customFormat="false" ht="15" hidden="false" customHeight="false" outlineLevel="0" collapsed="false">
      <c r="A258" s="86" t="str">
        <f aca="false">IF(E258="","","Input Panel")</f>
        <v/>
      </c>
      <c r="B258" s="86" t="str">
        <f aca="false">IF('Board Cutting Form'!B382="","",'Board Cutting Form'!B382)</f>
        <v/>
      </c>
      <c r="C258" s="86" t="str">
        <f aca="false">IF('Board Cutting Form'!D382="","",'Board Cutting Form'!D382)</f>
        <v/>
      </c>
      <c r="D258" s="86" t="str">
        <f aca="false">IF('Board Cutting Form'!E382="","",'Board Cutting Form'!E382)</f>
        <v/>
      </c>
      <c r="E258" s="86" t="str">
        <f aca="false">IF('Board Cutting Form'!F382="","",'Board Cutting Form'!F382)</f>
        <v/>
      </c>
      <c r="F258" s="86" t="str">
        <f aca="false">IF(OR('Board Cutting Form'!N382&gt;0,'Board Cutting Form'!M382&gt;0,'Board Cutting Form'!K382&gt;0),"("&amp;'Board Cutting Form'!N$9&amp;"-0"&amp;'Board Cutting Form'!N382&amp;" "&amp;'Board Cutting Form'!M$9&amp;"-0"&amp;'Board Cutting Form'!M382&amp;" "&amp;'Board Cutting Form'!K$9&amp;"-0"&amp;'Board Cutting Form'!K382&amp;")","")</f>
        <v/>
      </c>
      <c r="G258" s="86" t="str">
        <f aca="false">IF(E258="","","SameAsSheet")</f>
        <v/>
      </c>
      <c r="H258" s="86" t="str">
        <f aca="false">IF('Board Cutting Form'!F382="","",'Board Cutting Form'!C382)</f>
        <v/>
      </c>
      <c r="I258" s="86" t="str">
        <f aca="false">IF('Board Cutting Form'!I382&gt;=1,'Board Cutting Form'!G382&amp;"-"&amp;'Board Cutting Form'!H382,"")</f>
        <v/>
      </c>
      <c r="J258" s="88" t="str">
        <f aca="false">IF('Board Cutting Form'!I382=2,'Board Cutting Form'!G382&amp;"-"&amp;'Board Cutting Form'!H382,"")</f>
        <v/>
      </c>
      <c r="K258" s="88" t="str">
        <f aca="false">IF('Board Cutting Form'!J382&gt;=1,'Board Cutting Form'!G382&amp;"-"&amp;'Board Cutting Form'!H382,"")</f>
        <v/>
      </c>
      <c r="L258" s="88" t="str">
        <f aca="false">IF('Board Cutting Form'!J382=2,'Board Cutting Form'!G382&amp;"-"&amp;'Board Cutting Form'!H382,"")</f>
        <v/>
      </c>
      <c r="M258" s="86" t="str">
        <f aca="false">IF(E258="","","TRUE")</f>
        <v/>
      </c>
    </row>
    <row r="259" customFormat="false" ht="15" hidden="false" customHeight="false" outlineLevel="0" collapsed="false">
      <c r="A259" s="86" t="str">
        <f aca="false">IF(E259="","","Input Panel")</f>
        <v/>
      </c>
      <c r="B259" s="86" t="str">
        <f aca="false">IF('Board Cutting Form'!B383="","",'Board Cutting Form'!B383)</f>
        <v/>
      </c>
      <c r="C259" s="86" t="str">
        <f aca="false">IF('Board Cutting Form'!D383="","",'Board Cutting Form'!D383)</f>
        <v/>
      </c>
      <c r="D259" s="86" t="str">
        <f aca="false">IF('Board Cutting Form'!E383="","",'Board Cutting Form'!E383)</f>
        <v/>
      </c>
      <c r="E259" s="86" t="str">
        <f aca="false">IF('Board Cutting Form'!F383="","",'Board Cutting Form'!F383)</f>
        <v/>
      </c>
      <c r="F259" s="86" t="str">
        <f aca="false">IF(OR('Board Cutting Form'!N383&gt;0,'Board Cutting Form'!M383&gt;0,'Board Cutting Form'!K383&gt;0),"("&amp;'Board Cutting Form'!N$9&amp;"-0"&amp;'Board Cutting Form'!N383&amp;" "&amp;'Board Cutting Form'!M$9&amp;"-0"&amp;'Board Cutting Form'!M383&amp;" "&amp;'Board Cutting Form'!K$9&amp;"-0"&amp;'Board Cutting Form'!K383&amp;")","")</f>
        <v/>
      </c>
      <c r="G259" s="86" t="str">
        <f aca="false">IF(E259="","","SameAsSheet")</f>
        <v/>
      </c>
      <c r="H259" s="86" t="str">
        <f aca="false">IF('Board Cutting Form'!F383="","",'Board Cutting Form'!C383)</f>
        <v/>
      </c>
      <c r="I259" s="86" t="str">
        <f aca="false">IF('Board Cutting Form'!I383&gt;=1,'Board Cutting Form'!G383&amp;"-"&amp;'Board Cutting Form'!H383,"")</f>
        <v/>
      </c>
      <c r="J259" s="88" t="str">
        <f aca="false">IF('Board Cutting Form'!I383=2,'Board Cutting Form'!G383&amp;"-"&amp;'Board Cutting Form'!H383,"")</f>
        <v/>
      </c>
      <c r="K259" s="88" t="str">
        <f aca="false">IF('Board Cutting Form'!J383&gt;=1,'Board Cutting Form'!G383&amp;"-"&amp;'Board Cutting Form'!H383,"")</f>
        <v/>
      </c>
      <c r="L259" s="88" t="str">
        <f aca="false">IF('Board Cutting Form'!J383=2,'Board Cutting Form'!G383&amp;"-"&amp;'Board Cutting Form'!H383,"")</f>
        <v/>
      </c>
      <c r="M259" s="86" t="str">
        <f aca="false">IF(E259="","","TRUE")</f>
        <v/>
      </c>
    </row>
    <row r="260" s="89" customFormat="true" ht="15" hidden="false" customHeight="false" outlineLevel="0" collapsed="false">
      <c r="A260" s="86" t="str">
        <f aca="false">IF(E260="","","Input Panel")</f>
        <v/>
      </c>
      <c r="B260" s="86" t="str">
        <f aca="false">IF('Board Cutting Form'!B384="","",'Board Cutting Form'!B384)</f>
        <v/>
      </c>
      <c r="C260" s="86" t="str">
        <f aca="false">IF('Board Cutting Form'!D384="","",'Board Cutting Form'!D384)</f>
        <v/>
      </c>
      <c r="D260" s="86" t="str">
        <f aca="false">IF('Board Cutting Form'!E384="","",'Board Cutting Form'!E384)</f>
        <v/>
      </c>
      <c r="E260" s="86" t="str">
        <f aca="false">IF('Board Cutting Form'!F384="","",'Board Cutting Form'!F384)</f>
        <v/>
      </c>
      <c r="F260" s="86" t="str">
        <f aca="false">IF(OR('Board Cutting Form'!N384&gt;0,'Board Cutting Form'!M384&gt;0,'Board Cutting Form'!K384&gt;0),"("&amp;'Board Cutting Form'!N$9&amp;"-0"&amp;'Board Cutting Form'!N384&amp;" "&amp;'Board Cutting Form'!M$9&amp;"-0"&amp;'Board Cutting Form'!M384&amp;" "&amp;'Board Cutting Form'!K$9&amp;"-0"&amp;'Board Cutting Form'!K384&amp;")","")</f>
        <v/>
      </c>
      <c r="G260" s="86" t="str">
        <f aca="false">IF(E260="","","SameAsSheet")</f>
        <v/>
      </c>
      <c r="H260" s="86" t="str">
        <f aca="false">IF('Board Cutting Form'!F384="","",'Board Cutting Form'!C384)</f>
        <v/>
      </c>
      <c r="I260" s="86" t="str">
        <f aca="false">IF('Board Cutting Form'!I384&gt;=1,'Board Cutting Form'!G384&amp;"-"&amp;'Board Cutting Form'!H384,"")</f>
        <v/>
      </c>
      <c r="J260" s="88" t="str">
        <f aca="false">IF('Board Cutting Form'!I384=2,'Board Cutting Form'!G384&amp;"-"&amp;'Board Cutting Form'!H384,"")</f>
        <v/>
      </c>
      <c r="K260" s="88" t="str">
        <f aca="false">IF('Board Cutting Form'!J384&gt;=1,'Board Cutting Form'!G384&amp;"-"&amp;'Board Cutting Form'!H384,"")</f>
        <v/>
      </c>
      <c r="L260" s="88" t="str">
        <f aca="false">IF('Board Cutting Form'!J384=2,'Board Cutting Form'!G384&amp;"-"&amp;'Board Cutting Form'!H384,"")</f>
        <v/>
      </c>
      <c r="M260" s="86" t="str">
        <f aca="false">IF(E260="","","TRUE")</f>
        <v/>
      </c>
      <c r="N260" s="86"/>
      <c r="O260" s="86"/>
      <c r="P260" s="86"/>
      <c r="Q260" s="86"/>
      <c r="R260" s="86"/>
      <c r="S260" s="86"/>
      <c r="T260" s="87"/>
    </row>
    <row r="261" customFormat="false" ht="15" hidden="false" customHeight="false" outlineLevel="0" collapsed="false">
      <c r="A261" s="86" t="str">
        <f aca="false">IF(E261="","","Input Panel")</f>
        <v/>
      </c>
      <c r="B261" s="86" t="str">
        <f aca="false">IF('Board Cutting Form'!B385="","",'Board Cutting Form'!B385)</f>
        <v/>
      </c>
      <c r="C261" s="86" t="str">
        <f aca="false">IF('Board Cutting Form'!D385="","",'Board Cutting Form'!D385)</f>
        <v/>
      </c>
      <c r="D261" s="86" t="str">
        <f aca="false">IF('Board Cutting Form'!E385="","",'Board Cutting Form'!E385)</f>
        <v/>
      </c>
      <c r="E261" s="86" t="str">
        <f aca="false">IF('Board Cutting Form'!F385="","",'Board Cutting Form'!F385)</f>
        <v/>
      </c>
      <c r="F261" s="86" t="str">
        <f aca="false">IF(OR('Board Cutting Form'!N385&gt;0,'Board Cutting Form'!M385&gt;0,'Board Cutting Form'!K385&gt;0),"("&amp;'Board Cutting Form'!N$9&amp;"-0"&amp;'Board Cutting Form'!N385&amp;" "&amp;'Board Cutting Form'!M$9&amp;"-0"&amp;'Board Cutting Form'!M385&amp;" "&amp;'Board Cutting Form'!K$9&amp;"-0"&amp;'Board Cutting Form'!K385&amp;")","")</f>
        <v/>
      </c>
      <c r="G261" s="86" t="str">
        <f aca="false">IF(E261="","","SameAsSheet")</f>
        <v/>
      </c>
      <c r="H261" s="86" t="str">
        <f aca="false">IF('Board Cutting Form'!F385="","",'Board Cutting Form'!C385)</f>
        <v/>
      </c>
      <c r="I261" s="86" t="str">
        <f aca="false">IF('Board Cutting Form'!I385&gt;=1,'Board Cutting Form'!G385&amp;"-"&amp;'Board Cutting Form'!H385,"")</f>
        <v/>
      </c>
      <c r="J261" s="88" t="str">
        <f aca="false">IF('Board Cutting Form'!I385=2,'Board Cutting Form'!G385&amp;"-"&amp;'Board Cutting Form'!H385,"")</f>
        <v/>
      </c>
      <c r="K261" s="88" t="str">
        <f aca="false">IF('Board Cutting Form'!J385&gt;=1,'Board Cutting Form'!G385&amp;"-"&amp;'Board Cutting Form'!H385,"")</f>
        <v/>
      </c>
      <c r="L261" s="88" t="str">
        <f aca="false">IF('Board Cutting Form'!J385=2,'Board Cutting Form'!G385&amp;"-"&amp;'Board Cutting Form'!H385,"")</f>
        <v/>
      </c>
      <c r="M261" s="86" t="str">
        <f aca="false">IF(E261="","","TRUE")</f>
        <v/>
      </c>
    </row>
    <row r="262" customFormat="false" ht="15" hidden="false" customHeight="false" outlineLevel="0" collapsed="false">
      <c r="A262" s="86" t="str">
        <f aca="false">IF(E262="","","Input Panel")</f>
        <v/>
      </c>
      <c r="B262" s="86" t="str">
        <f aca="false">IF('Board Cutting Form'!B386="","",'Board Cutting Form'!B386)</f>
        <v/>
      </c>
      <c r="C262" s="86" t="str">
        <f aca="false">IF('Board Cutting Form'!D386="","",'Board Cutting Form'!D386)</f>
        <v/>
      </c>
      <c r="D262" s="86" t="str">
        <f aca="false">IF('Board Cutting Form'!E386="","",'Board Cutting Form'!E386)</f>
        <v/>
      </c>
      <c r="E262" s="86" t="str">
        <f aca="false">IF('Board Cutting Form'!F386="","",'Board Cutting Form'!F386)</f>
        <v/>
      </c>
      <c r="F262" s="86" t="str">
        <f aca="false">IF(OR('Board Cutting Form'!N386&gt;0,'Board Cutting Form'!M386&gt;0,'Board Cutting Form'!K386&gt;0),"("&amp;'Board Cutting Form'!N$9&amp;"-0"&amp;'Board Cutting Form'!N386&amp;" "&amp;'Board Cutting Form'!M$9&amp;"-0"&amp;'Board Cutting Form'!M386&amp;" "&amp;'Board Cutting Form'!K$9&amp;"-0"&amp;'Board Cutting Form'!K386&amp;")","")</f>
        <v/>
      </c>
      <c r="G262" s="86" t="str">
        <f aca="false">IF(E262="","","SameAsSheet")</f>
        <v/>
      </c>
      <c r="H262" s="86" t="str">
        <f aca="false">IF('Board Cutting Form'!F386="","",'Board Cutting Form'!C386)</f>
        <v/>
      </c>
      <c r="I262" s="86" t="str">
        <f aca="false">IF('Board Cutting Form'!I386&gt;=1,'Board Cutting Form'!G386&amp;"-"&amp;'Board Cutting Form'!H386,"")</f>
        <v/>
      </c>
      <c r="J262" s="88" t="str">
        <f aca="false">IF('Board Cutting Form'!I386=2,'Board Cutting Form'!G386&amp;"-"&amp;'Board Cutting Form'!H386,"")</f>
        <v/>
      </c>
      <c r="K262" s="88" t="str">
        <f aca="false">IF('Board Cutting Form'!J386&gt;=1,'Board Cutting Form'!G386&amp;"-"&amp;'Board Cutting Form'!H386,"")</f>
        <v/>
      </c>
      <c r="L262" s="88" t="str">
        <f aca="false">IF('Board Cutting Form'!J386=2,'Board Cutting Form'!G386&amp;"-"&amp;'Board Cutting Form'!H386,"")</f>
        <v/>
      </c>
      <c r="M262" s="86" t="str">
        <f aca="false">IF(E262="","","TRUE")</f>
        <v/>
      </c>
    </row>
    <row r="263" customFormat="false" ht="15" hidden="false" customHeight="false" outlineLevel="0" collapsed="false">
      <c r="A263" s="86" t="str">
        <f aca="false">IF(E263="","","Input Panel")</f>
        <v/>
      </c>
      <c r="B263" s="86" t="str">
        <f aca="false">IF('Board Cutting Form'!B387="","",'Board Cutting Form'!B387)</f>
        <v/>
      </c>
      <c r="C263" s="86" t="str">
        <f aca="false">IF('Board Cutting Form'!D387="","",'Board Cutting Form'!D387)</f>
        <v/>
      </c>
      <c r="D263" s="86" t="str">
        <f aca="false">IF('Board Cutting Form'!E387="","",'Board Cutting Form'!E387)</f>
        <v/>
      </c>
      <c r="E263" s="86" t="str">
        <f aca="false">IF('Board Cutting Form'!F387="","",'Board Cutting Form'!F387)</f>
        <v/>
      </c>
      <c r="F263" s="86" t="str">
        <f aca="false">IF(OR('Board Cutting Form'!N387&gt;0,'Board Cutting Form'!M387&gt;0,'Board Cutting Form'!K387&gt;0),"("&amp;'Board Cutting Form'!N$9&amp;"-0"&amp;'Board Cutting Form'!N387&amp;" "&amp;'Board Cutting Form'!M$9&amp;"-0"&amp;'Board Cutting Form'!M387&amp;" "&amp;'Board Cutting Form'!K$9&amp;"-0"&amp;'Board Cutting Form'!K387&amp;")","")</f>
        <v/>
      </c>
      <c r="G263" s="86" t="str">
        <f aca="false">IF(E263="","","SameAsSheet")</f>
        <v/>
      </c>
      <c r="H263" s="86" t="str">
        <f aca="false">IF('Board Cutting Form'!F387="","",'Board Cutting Form'!C387)</f>
        <v/>
      </c>
      <c r="I263" s="86" t="str">
        <f aca="false">IF('Board Cutting Form'!I387&gt;=1,'Board Cutting Form'!G387&amp;"-"&amp;'Board Cutting Form'!H387,"")</f>
        <v/>
      </c>
      <c r="J263" s="88" t="str">
        <f aca="false">IF('Board Cutting Form'!I387=2,'Board Cutting Form'!G387&amp;"-"&amp;'Board Cutting Form'!H387,"")</f>
        <v/>
      </c>
      <c r="K263" s="88" t="str">
        <f aca="false">IF('Board Cutting Form'!J387&gt;=1,'Board Cutting Form'!G387&amp;"-"&amp;'Board Cutting Form'!H387,"")</f>
        <v/>
      </c>
      <c r="L263" s="88" t="str">
        <f aca="false">IF('Board Cutting Form'!J387=2,'Board Cutting Form'!G387&amp;"-"&amp;'Board Cutting Form'!H387,"")</f>
        <v/>
      </c>
      <c r="M263" s="86" t="str">
        <f aca="false">IF(E263="","","TRUE")</f>
        <v/>
      </c>
    </row>
    <row r="264" customFormat="false" ht="15" hidden="false" customHeight="false" outlineLevel="0" collapsed="false">
      <c r="A264" s="86" t="str">
        <f aca="false">IF(E264="","","Input Panel")</f>
        <v/>
      </c>
      <c r="B264" s="86" t="str">
        <f aca="false">IF('Board Cutting Form'!B388="","",'Board Cutting Form'!B388)</f>
        <v/>
      </c>
      <c r="C264" s="86" t="str">
        <f aca="false">IF('Board Cutting Form'!D388="","",'Board Cutting Form'!D388)</f>
        <v/>
      </c>
      <c r="D264" s="86" t="str">
        <f aca="false">IF('Board Cutting Form'!E388="","",'Board Cutting Form'!E388)</f>
        <v/>
      </c>
      <c r="E264" s="86" t="str">
        <f aca="false">IF('Board Cutting Form'!F388="","",'Board Cutting Form'!F388)</f>
        <v/>
      </c>
      <c r="F264" s="86" t="str">
        <f aca="false">IF(OR('Board Cutting Form'!N388&gt;0,'Board Cutting Form'!M388&gt;0,'Board Cutting Form'!K388&gt;0),"("&amp;'Board Cutting Form'!N$9&amp;"-0"&amp;'Board Cutting Form'!N388&amp;" "&amp;'Board Cutting Form'!M$9&amp;"-0"&amp;'Board Cutting Form'!M388&amp;" "&amp;'Board Cutting Form'!K$9&amp;"-0"&amp;'Board Cutting Form'!K388&amp;")","")</f>
        <v/>
      </c>
      <c r="G264" s="86" t="str">
        <f aca="false">IF(E264="","","SameAsSheet")</f>
        <v/>
      </c>
      <c r="H264" s="86" t="str">
        <f aca="false">IF('Board Cutting Form'!F388="","",'Board Cutting Form'!C388)</f>
        <v/>
      </c>
      <c r="I264" s="86" t="str">
        <f aca="false">IF('Board Cutting Form'!I388&gt;=1,'Board Cutting Form'!G388&amp;"-"&amp;'Board Cutting Form'!H388,"")</f>
        <v/>
      </c>
      <c r="J264" s="88" t="str">
        <f aca="false">IF('Board Cutting Form'!I388=2,'Board Cutting Form'!G388&amp;"-"&amp;'Board Cutting Form'!H388,"")</f>
        <v/>
      </c>
      <c r="K264" s="88" t="str">
        <f aca="false">IF('Board Cutting Form'!J388&gt;=1,'Board Cutting Form'!G388&amp;"-"&amp;'Board Cutting Form'!H388,"")</f>
        <v/>
      </c>
      <c r="L264" s="88" t="str">
        <f aca="false">IF('Board Cutting Form'!J388=2,'Board Cutting Form'!G388&amp;"-"&amp;'Board Cutting Form'!H388,"")</f>
        <v/>
      </c>
      <c r="M264" s="86" t="str">
        <f aca="false">IF(E264="","","TRUE")</f>
        <v/>
      </c>
    </row>
    <row r="265" customFormat="false" ht="15" hidden="false" customHeight="false" outlineLevel="0" collapsed="false">
      <c r="A265" s="86" t="str">
        <f aca="false">IF(E265="","","Input Panel")</f>
        <v/>
      </c>
      <c r="B265" s="86" t="str">
        <f aca="false">IF('Board Cutting Form'!B389="","",'Board Cutting Form'!B389)</f>
        <v/>
      </c>
      <c r="C265" s="86" t="str">
        <f aca="false">IF('Board Cutting Form'!D389="","",'Board Cutting Form'!D389)</f>
        <v/>
      </c>
      <c r="D265" s="86" t="str">
        <f aca="false">IF('Board Cutting Form'!E389="","",'Board Cutting Form'!E389)</f>
        <v/>
      </c>
      <c r="E265" s="86" t="str">
        <f aca="false">IF('Board Cutting Form'!F389="","",'Board Cutting Form'!F389)</f>
        <v/>
      </c>
      <c r="F265" s="86" t="str">
        <f aca="false">IF(OR('Board Cutting Form'!N389&gt;0,'Board Cutting Form'!M389&gt;0,'Board Cutting Form'!K389&gt;0),"("&amp;'Board Cutting Form'!N$9&amp;"-0"&amp;'Board Cutting Form'!N389&amp;" "&amp;'Board Cutting Form'!M$9&amp;"-0"&amp;'Board Cutting Form'!M389&amp;" "&amp;'Board Cutting Form'!K$9&amp;"-0"&amp;'Board Cutting Form'!K389&amp;")","")</f>
        <v/>
      </c>
      <c r="G265" s="86" t="str">
        <f aca="false">IF(E265="","","SameAsSheet")</f>
        <v/>
      </c>
      <c r="H265" s="86" t="str">
        <f aca="false">IF('Board Cutting Form'!F389="","",'Board Cutting Form'!C389)</f>
        <v/>
      </c>
      <c r="I265" s="86" t="str">
        <f aca="false">IF('Board Cutting Form'!I389&gt;=1,'Board Cutting Form'!G389&amp;"-"&amp;'Board Cutting Form'!H389,"")</f>
        <v/>
      </c>
      <c r="J265" s="88" t="str">
        <f aca="false">IF('Board Cutting Form'!I389=2,'Board Cutting Form'!G389&amp;"-"&amp;'Board Cutting Form'!H389,"")</f>
        <v/>
      </c>
      <c r="K265" s="88" t="str">
        <f aca="false">IF('Board Cutting Form'!J389&gt;=1,'Board Cutting Form'!G389&amp;"-"&amp;'Board Cutting Form'!H389,"")</f>
        <v/>
      </c>
      <c r="L265" s="88" t="str">
        <f aca="false">IF('Board Cutting Form'!J389=2,'Board Cutting Form'!G389&amp;"-"&amp;'Board Cutting Form'!H389,"")</f>
        <v/>
      </c>
      <c r="M265" s="86" t="str">
        <f aca="false">IF(E265="","","TRUE")</f>
        <v/>
      </c>
    </row>
    <row r="266" customFormat="false" ht="15" hidden="false" customHeight="false" outlineLevel="0" collapsed="false">
      <c r="A266" s="86" t="str">
        <f aca="false">IF(E266="","","Input Panel")</f>
        <v/>
      </c>
      <c r="B266" s="86" t="str">
        <f aca="false">IF('Board Cutting Form'!B390="","",'Board Cutting Form'!B390)</f>
        <v/>
      </c>
      <c r="C266" s="86" t="str">
        <f aca="false">IF('Board Cutting Form'!D390="","",'Board Cutting Form'!D390)</f>
        <v/>
      </c>
      <c r="D266" s="86" t="str">
        <f aca="false">IF('Board Cutting Form'!E390="","",'Board Cutting Form'!E390)</f>
        <v/>
      </c>
      <c r="E266" s="86" t="str">
        <f aca="false">IF('Board Cutting Form'!F390="","",'Board Cutting Form'!F390)</f>
        <v/>
      </c>
      <c r="F266" s="86" t="str">
        <f aca="false">IF(OR('Board Cutting Form'!N390&gt;0,'Board Cutting Form'!M390&gt;0,'Board Cutting Form'!K390&gt;0),"("&amp;'Board Cutting Form'!N$9&amp;"-0"&amp;'Board Cutting Form'!N390&amp;" "&amp;'Board Cutting Form'!M$9&amp;"-0"&amp;'Board Cutting Form'!M390&amp;" "&amp;'Board Cutting Form'!K$9&amp;"-0"&amp;'Board Cutting Form'!K390&amp;")","")</f>
        <v/>
      </c>
      <c r="G266" s="86" t="str">
        <f aca="false">IF(E266="","","SameAsSheet")</f>
        <v/>
      </c>
      <c r="H266" s="86" t="str">
        <f aca="false">IF('Board Cutting Form'!F390="","",'Board Cutting Form'!C390)</f>
        <v/>
      </c>
      <c r="I266" s="86" t="str">
        <f aca="false">IF('Board Cutting Form'!I390&gt;=1,'Board Cutting Form'!G390&amp;"-"&amp;'Board Cutting Form'!H390,"")</f>
        <v/>
      </c>
      <c r="J266" s="88" t="str">
        <f aca="false">IF('Board Cutting Form'!I390=2,'Board Cutting Form'!G390&amp;"-"&amp;'Board Cutting Form'!H390,"")</f>
        <v/>
      </c>
      <c r="K266" s="88" t="str">
        <f aca="false">IF('Board Cutting Form'!J390&gt;=1,'Board Cutting Form'!G390&amp;"-"&amp;'Board Cutting Form'!H390,"")</f>
        <v/>
      </c>
      <c r="L266" s="88" t="str">
        <f aca="false">IF('Board Cutting Form'!J390=2,'Board Cutting Form'!G390&amp;"-"&amp;'Board Cutting Form'!H390,"")</f>
        <v/>
      </c>
      <c r="M266" s="86" t="str">
        <f aca="false">IF(E266="","","TRUE")</f>
        <v/>
      </c>
    </row>
    <row r="267" customFormat="false" ht="15" hidden="false" customHeight="false" outlineLevel="0" collapsed="false">
      <c r="A267" s="86" t="str">
        <f aca="false">IF(E267="","","Input Panel")</f>
        <v/>
      </c>
      <c r="B267" s="86" t="str">
        <f aca="false">IF('Board Cutting Form'!B391="","",'Board Cutting Form'!B391)</f>
        <v/>
      </c>
      <c r="C267" s="86" t="str">
        <f aca="false">IF('Board Cutting Form'!D391="","",'Board Cutting Form'!D391)</f>
        <v/>
      </c>
      <c r="D267" s="86" t="str">
        <f aca="false">IF('Board Cutting Form'!E391="","",'Board Cutting Form'!E391)</f>
        <v/>
      </c>
      <c r="E267" s="86" t="str">
        <f aca="false">IF('Board Cutting Form'!F391="","",'Board Cutting Form'!F391)</f>
        <v/>
      </c>
      <c r="F267" s="86" t="str">
        <f aca="false">IF(OR('Board Cutting Form'!N391&gt;0,'Board Cutting Form'!M391&gt;0,'Board Cutting Form'!K391&gt;0),"("&amp;'Board Cutting Form'!N$9&amp;"-0"&amp;'Board Cutting Form'!N391&amp;" "&amp;'Board Cutting Form'!M$9&amp;"-0"&amp;'Board Cutting Form'!M391&amp;" "&amp;'Board Cutting Form'!K$9&amp;"-0"&amp;'Board Cutting Form'!K391&amp;")","")</f>
        <v/>
      </c>
      <c r="G267" s="86" t="str">
        <f aca="false">IF(E267="","","SameAsSheet")</f>
        <v/>
      </c>
      <c r="H267" s="86" t="str">
        <f aca="false">IF('Board Cutting Form'!F391="","",'Board Cutting Form'!C391)</f>
        <v/>
      </c>
      <c r="I267" s="86" t="str">
        <f aca="false">IF('Board Cutting Form'!I391&gt;=1,'Board Cutting Form'!G391&amp;"-"&amp;'Board Cutting Form'!H391,"")</f>
        <v/>
      </c>
      <c r="J267" s="88" t="str">
        <f aca="false">IF('Board Cutting Form'!I391=2,'Board Cutting Form'!G391&amp;"-"&amp;'Board Cutting Form'!H391,"")</f>
        <v/>
      </c>
      <c r="K267" s="88" t="str">
        <f aca="false">IF('Board Cutting Form'!J391&gt;=1,'Board Cutting Form'!G391&amp;"-"&amp;'Board Cutting Form'!H391,"")</f>
        <v/>
      </c>
      <c r="L267" s="88" t="str">
        <f aca="false">IF('Board Cutting Form'!J391=2,'Board Cutting Form'!G391&amp;"-"&amp;'Board Cutting Form'!H391,"")</f>
        <v/>
      </c>
      <c r="M267" s="86" t="str">
        <f aca="false">IF(E267="","","TRUE")</f>
        <v/>
      </c>
    </row>
    <row r="268" customFormat="false" ht="15" hidden="false" customHeight="false" outlineLevel="0" collapsed="false">
      <c r="A268" s="86" t="str">
        <f aca="false">IF(E268="","","Input Panel")</f>
        <v/>
      </c>
      <c r="B268" s="86" t="str">
        <f aca="false">IF('Board Cutting Form'!B392="","",'Board Cutting Form'!B392)</f>
        <v/>
      </c>
      <c r="C268" s="86" t="str">
        <f aca="false">IF('Board Cutting Form'!D392="","",'Board Cutting Form'!D392)</f>
        <v/>
      </c>
      <c r="D268" s="86" t="str">
        <f aca="false">IF('Board Cutting Form'!E392="","",'Board Cutting Form'!E392)</f>
        <v/>
      </c>
      <c r="E268" s="86" t="str">
        <f aca="false">IF('Board Cutting Form'!F392="","",'Board Cutting Form'!F392)</f>
        <v/>
      </c>
      <c r="F268" s="86" t="str">
        <f aca="false">IF(OR('Board Cutting Form'!N392&gt;0,'Board Cutting Form'!M392&gt;0,'Board Cutting Form'!K392&gt;0),"("&amp;'Board Cutting Form'!N$9&amp;"-0"&amp;'Board Cutting Form'!N392&amp;" "&amp;'Board Cutting Form'!M$9&amp;"-0"&amp;'Board Cutting Form'!M392&amp;" "&amp;'Board Cutting Form'!K$9&amp;"-0"&amp;'Board Cutting Form'!K392&amp;")","")</f>
        <v/>
      </c>
      <c r="G268" s="86" t="str">
        <f aca="false">IF(E268="","","SameAsSheet")</f>
        <v/>
      </c>
      <c r="H268" s="86" t="str">
        <f aca="false">IF('Board Cutting Form'!F392="","",'Board Cutting Form'!C392)</f>
        <v/>
      </c>
      <c r="I268" s="86" t="str">
        <f aca="false">IF('Board Cutting Form'!I392&gt;=1,'Board Cutting Form'!G392&amp;"-"&amp;'Board Cutting Form'!H392,"")</f>
        <v/>
      </c>
      <c r="J268" s="88" t="str">
        <f aca="false">IF('Board Cutting Form'!I392=2,'Board Cutting Form'!G392&amp;"-"&amp;'Board Cutting Form'!H392,"")</f>
        <v/>
      </c>
      <c r="K268" s="88" t="str">
        <f aca="false">IF('Board Cutting Form'!J392&gt;=1,'Board Cutting Form'!G392&amp;"-"&amp;'Board Cutting Form'!H392,"")</f>
        <v/>
      </c>
      <c r="L268" s="88" t="str">
        <f aca="false">IF('Board Cutting Form'!J392=2,'Board Cutting Form'!G392&amp;"-"&amp;'Board Cutting Form'!H392,"")</f>
        <v/>
      </c>
      <c r="M268" s="86" t="str">
        <f aca="false">IF(E268="","","TRUE")</f>
        <v/>
      </c>
    </row>
    <row r="269" customFormat="false" ht="15" hidden="false" customHeight="false" outlineLevel="0" collapsed="false">
      <c r="A269" s="86" t="str">
        <f aca="false">IF(E269="","","Input Panel")</f>
        <v/>
      </c>
      <c r="B269" s="86" t="str">
        <f aca="false">IF('Board Cutting Form'!B393="","",'Board Cutting Form'!B393)</f>
        <v/>
      </c>
      <c r="C269" s="86" t="str">
        <f aca="false">IF('Board Cutting Form'!D393="","",'Board Cutting Form'!D393)</f>
        <v/>
      </c>
      <c r="D269" s="86" t="str">
        <f aca="false">IF('Board Cutting Form'!E393="","",'Board Cutting Form'!E393)</f>
        <v/>
      </c>
      <c r="E269" s="86" t="str">
        <f aca="false">IF('Board Cutting Form'!F393="","",'Board Cutting Form'!F393)</f>
        <v/>
      </c>
      <c r="F269" s="86" t="str">
        <f aca="false">IF(OR('Board Cutting Form'!N393&gt;0,'Board Cutting Form'!M393&gt;0,'Board Cutting Form'!K393&gt;0),"("&amp;'Board Cutting Form'!N$9&amp;"-0"&amp;'Board Cutting Form'!N393&amp;" "&amp;'Board Cutting Form'!M$9&amp;"-0"&amp;'Board Cutting Form'!M393&amp;" "&amp;'Board Cutting Form'!K$9&amp;"-0"&amp;'Board Cutting Form'!K393&amp;")","")</f>
        <v/>
      </c>
      <c r="G269" s="86" t="str">
        <f aca="false">IF(E269="","","SameAsSheet")</f>
        <v/>
      </c>
      <c r="H269" s="86" t="str">
        <f aca="false">IF('Board Cutting Form'!F393="","",'Board Cutting Form'!C393)</f>
        <v/>
      </c>
      <c r="I269" s="86" t="str">
        <f aca="false">IF('Board Cutting Form'!I393&gt;=1,'Board Cutting Form'!G393&amp;"-"&amp;'Board Cutting Form'!H393,"")</f>
        <v/>
      </c>
      <c r="J269" s="88" t="str">
        <f aca="false">IF('Board Cutting Form'!I393=2,'Board Cutting Form'!G393&amp;"-"&amp;'Board Cutting Form'!H393,"")</f>
        <v/>
      </c>
      <c r="K269" s="88" t="str">
        <f aca="false">IF('Board Cutting Form'!J393&gt;=1,'Board Cutting Form'!G393&amp;"-"&amp;'Board Cutting Form'!H393,"")</f>
        <v/>
      </c>
      <c r="L269" s="88" t="str">
        <f aca="false">IF('Board Cutting Form'!J393=2,'Board Cutting Form'!G393&amp;"-"&amp;'Board Cutting Form'!H393,"")</f>
        <v/>
      </c>
      <c r="M269" s="86" t="str">
        <f aca="false">IF(E269="","","TRUE")</f>
        <v/>
      </c>
    </row>
    <row r="270" customFormat="false" ht="15" hidden="false" customHeight="false" outlineLevel="0" collapsed="false">
      <c r="A270" s="86" t="str">
        <f aca="false">IF(E270="","","Input Panel")</f>
        <v/>
      </c>
      <c r="B270" s="86" t="str">
        <f aca="false">IF('Board Cutting Form'!B394="","",'Board Cutting Form'!B394)</f>
        <v/>
      </c>
      <c r="C270" s="86" t="str">
        <f aca="false">IF('Board Cutting Form'!D394="","",'Board Cutting Form'!D394)</f>
        <v/>
      </c>
      <c r="D270" s="86" t="str">
        <f aca="false">IF('Board Cutting Form'!E394="","",'Board Cutting Form'!E394)</f>
        <v/>
      </c>
      <c r="E270" s="86" t="str">
        <f aca="false">IF('Board Cutting Form'!F394="","",'Board Cutting Form'!F394)</f>
        <v/>
      </c>
      <c r="F270" s="86" t="str">
        <f aca="false">IF(OR('Board Cutting Form'!N394&gt;0,'Board Cutting Form'!M394&gt;0,'Board Cutting Form'!K394&gt;0),"("&amp;'Board Cutting Form'!N$9&amp;"-0"&amp;'Board Cutting Form'!N394&amp;" "&amp;'Board Cutting Form'!M$9&amp;"-0"&amp;'Board Cutting Form'!M394&amp;" "&amp;'Board Cutting Form'!K$9&amp;"-0"&amp;'Board Cutting Form'!K394&amp;")","")</f>
        <v/>
      </c>
      <c r="G270" s="86" t="str">
        <f aca="false">IF(E270="","","SameAsSheet")</f>
        <v/>
      </c>
      <c r="H270" s="86" t="str">
        <f aca="false">IF('Board Cutting Form'!F394="","",'Board Cutting Form'!C394)</f>
        <v/>
      </c>
      <c r="I270" s="86" t="str">
        <f aca="false">IF('Board Cutting Form'!I394&gt;=1,'Board Cutting Form'!G394&amp;"-"&amp;'Board Cutting Form'!H394,"")</f>
        <v/>
      </c>
      <c r="J270" s="88" t="str">
        <f aca="false">IF('Board Cutting Form'!I394=2,'Board Cutting Form'!G394&amp;"-"&amp;'Board Cutting Form'!H394,"")</f>
        <v/>
      </c>
      <c r="K270" s="88" t="str">
        <f aca="false">IF('Board Cutting Form'!J394&gt;=1,'Board Cutting Form'!G394&amp;"-"&amp;'Board Cutting Form'!H394,"")</f>
        <v/>
      </c>
      <c r="L270" s="88" t="str">
        <f aca="false">IF('Board Cutting Form'!J394=2,'Board Cutting Form'!G394&amp;"-"&amp;'Board Cutting Form'!H394,"")</f>
        <v/>
      </c>
      <c r="M270" s="86" t="str">
        <f aca="false">IF(E270="","","TRUE")</f>
        <v/>
      </c>
    </row>
    <row r="271" customFormat="false" ht="15" hidden="false" customHeight="false" outlineLevel="0" collapsed="false">
      <c r="A271" s="86" t="str">
        <f aca="false">IF(E271="","","Input Panel")</f>
        <v/>
      </c>
      <c r="B271" s="86" t="str">
        <f aca="false">IF('Board Cutting Form'!B395="","",'Board Cutting Form'!B395)</f>
        <v/>
      </c>
      <c r="C271" s="86" t="str">
        <f aca="false">IF('Board Cutting Form'!D395="","",'Board Cutting Form'!D395)</f>
        <v/>
      </c>
      <c r="D271" s="86" t="str">
        <f aca="false">IF('Board Cutting Form'!E395="","",'Board Cutting Form'!E395)</f>
        <v/>
      </c>
      <c r="E271" s="86" t="str">
        <f aca="false">IF('Board Cutting Form'!F395="","",'Board Cutting Form'!F395)</f>
        <v/>
      </c>
      <c r="F271" s="86" t="str">
        <f aca="false">IF(OR('Board Cutting Form'!N395&gt;0,'Board Cutting Form'!M395&gt;0,'Board Cutting Form'!K395&gt;0),"("&amp;'Board Cutting Form'!N$9&amp;"-0"&amp;'Board Cutting Form'!N395&amp;" "&amp;'Board Cutting Form'!M$9&amp;"-0"&amp;'Board Cutting Form'!M395&amp;" "&amp;'Board Cutting Form'!K$9&amp;"-0"&amp;'Board Cutting Form'!K395&amp;")","")</f>
        <v/>
      </c>
      <c r="G271" s="86" t="str">
        <f aca="false">IF(E271="","","SameAsSheet")</f>
        <v/>
      </c>
      <c r="H271" s="86" t="str">
        <f aca="false">IF('Board Cutting Form'!F395="","",'Board Cutting Form'!C395)</f>
        <v/>
      </c>
      <c r="I271" s="86" t="str">
        <f aca="false">IF('Board Cutting Form'!I395&gt;=1,'Board Cutting Form'!G395&amp;"-"&amp;'Board Cutting Form'!H395,"")</f>
        <v/>
      </c>
      <c r="J271" s="88" t="str">
        <f aca="false">IF('Board Cutting Form'!I395=2,'Board Cutting Form'!G395&amp;"-"&amp;'Board Cutting Form'!H395,"")</f>
        <v/>
      </c>
      <c r="K271" s="88" t="str">
        <f aca="false">IF('Board Cutting Form'!J395&gt;=1,'Board Cutting Form'!G395&amp;"-"&amp;'Board Cutting Form'!H395,"")</f>
        <v/>
      </c>
      <c r="L271" s="88" t="str">
        <f aca="false">IF('Board Cutting Form'!J395=2,'Board Cutting Form'!G395&amp;"-"&amp;'Board Cutting Form'!H395,"")</f>
        <v/>
      </c>
      <c r="M271" s="86" t="str">
        <f aca="false">IF(E271="","","TRUE")</f>
        <v/>
      </c>
    </row>
    <row r="272" customFormat="false" ht="15" hidden="false" customHeight="false" outlineLevel="0" collapsed="false">
      <c r="A272" s="86" t="str">
        <f aca="false">IF(E272="","","Input Panel")</f>
        <v/>
      </c>
      <c r="B272" s="86" t="str">
        <f aca="false">IF('Board Cutting Form'!B396="","",'Board Cutting Form'!B396)</f>
        <v/>
      </c>
      <c r="C272" s="86" t="str">
        <f aca="false">IF('Board Cutting Form'!D396="","",'Board Cutting Form'!D396)</f>
        <v/>
      </c>
      <c r="D272" s="86" t="str">
        <f aca="false">IF('Board Cutting Form'!E396="","",'Board Cutting Form'!E396)</f>
        <v/>
      </c>
      <c r="E272" s="86" t="str">
        <f aca="false">IF('Board Cutting Form'!F396="","",'Board Cutting Form'!F396)</f>
        <v/>
      </c>
      <c r="F272" s="86" t="str">
        <f aca="false">IF(OR('Board Cutting Form'!N396&gt;0,'Board Cutting Form'!M396&gt;0,'Board Cutting Form'!K396&gt;0),"("&amp;'Board Cutting Form'!N$9&amp;"-0"&amp;'Board Cutting Form'!N396&amp;" "&amp;'Board Cutting Form'!M$9&amp;"-0"&amp;'Board Cutting Form'!M396&amp;" "&amp;'Board Cutting Form'!K$9&amp;"-0"&amp;'Board Cutting Form'!K396&amp;")","")</f>
        <v/>
      </c>
      <c r="G272" s="86" t="str">
        <f aca="false">IF(E272="","","SameAsSheet")</f>
        <v/>
      </c>
      <c r="H272" s="86" t="str">
        <f aca="false">IF('Board Cutting Form'!F396="","",'Board Cutting Form'!C396)</f>
        <v/>
      </c>
      <c r="I272" s="86" t="str">
        <f aca="false">IF('Board Cutting Form'!I396&gt;=1,'Board Cutting Form'!G396&amp;"-"&amp;'Board Cutting Form'!H396,"")</f>
        <v/>
      </c>
      <c r="J272" s="88" t="str">
        <f aca="false">IF('Board Cutting Form'!I396=2,'Board Cutting Form'!G396&amp;"-"&amp;'Board Cutting Form'!H396,"")</f>
        <v/>
      </c>
      <c r="K272" s="88" t="str">
        <f aca="false">IF('Board Cutting Form'!J396&gt;=1,'Board Cutting Form'!G396&amp;"-"&amp;'Board Cutting Form'!H396,"")</f>
        <v/>
      </c>
      <c r="L272" s="88" t="str">
        <f aca="false">IF('Board Cutting Form'!J396=2,'Board Cutting Form'!G396&amp;"-"&amp;'Board Cutting Form'!H396,"")</f>
        <v/>
      </c>
      <c r="M272" s="86" t="str">
        <f aca="false">IF(E272="","","TRUE")</f>
        <v/>
      </c>
    </row>
    <row r="273" customFormat="false" ht="15" hidden="false" customHeight="false" outlineLevel="0" collapsed="false">
      <c r="A273" s="86" t="str">
        <f aca="false">IF(E273="","","Input Panel")</f>
        <v/>
      </c>
      <c r="B273" s="86" t="str">
        <f aca="false">IF('Board Cutting Form'!B397="","",'Board Cutting Form'!B397)</f>
        <v/>
      </c>
      <c r="C273" s="86" t="str">
        <f aca="false">IF('Board Cutting Form'!D397="","",'Board Cutting Form'!D397)</f>
        <v/>
      </c>
      <c r="D273" s="86" t="str">
        <f aca="false">IF('Board Cutting Form'!E397="","",'Board Cutting Form'!E397)</f>
        <v/>
      </c>
      <c r="E273" s="86" t="str">
        <f aca="false">IF('Board Cutting Form'!F397="","",'Board Cutting Form'!F397)</f>
        <v/>
      </c>
      <c r="F273" s="86" t="str">
        <f aca="false">IF(OR('Board Cutting Form'!N397&gt;0,'Board Cutting Form'!M397&gt;0,'Board Cutting Form'!K397&gt;0),"("&amp;'Board Cutting Form'!N$9&amp;"-0"&amp;'Board Cutting Form'!N397&amp;" "&amp;'Board Cutting Form'!M$9&amp;"-0"&amp;'Board Cutting Form'!M397&amp;" "&amp;'Board Cutting Form'!K$9&amp;"-0"&amp;'Board Cutting Form'!K397&amp;")","")</f>
        <v/>
      </c>
      <c r="G273" s="86" t="str">
        <f aca="false">IF(E273="","","SameAsSheet")</f>
        <v/>
      </c>
      <c r="H273" s="86" t="str">
        <f aca="false">IF('Board Cutting Form'!F397="","",'Board Cutting Form'!C397)</f>
        <v/>
      </c>
      <c r="I273" s="86" t="str">
        <f aca="false">IF('Board Cutting Form'!I397&gt;=1,'Board Cutting Form'!G397&amp;"-"&amp;'Board Cutting Form'!H397,"")</f>
        <v/>
      </c>
      <c r="J273" s="88" t="str">
        <f aca="false">IF('Board Cutting Form'!I397=2,'Board Cutting Form'!G397&amp;"-"&amp;'Board Cutting Form'!H397,"")</f>
        <v/>
      </c>
      <c r="K273" s="88" t="str">
        <f aca="false">IF('Board Cutting Form'!J397&gt;=1,'Board Cutting Form'!G397&amp;"-"&amp;'Board Cutting Form'!H397,"")</f>
        <v/>
      </c>
      <c r="L273" s="88" t="str">
        <f aca="false">IF('Board Cutting Form'!J397=2,'Board Cutting Form'!G397&amp;"-"&amp;'Board Cutting Form'!H397,"")</f>
        <v/>
      </c>
      <c r="M273" s="86" t="str">
        <f aca="false">IF(E273="","","TRUE")</f>
        <v/>
      </c>
    </row>
    <row r="274" customFormat="false" ht="15" hidden="false" customHeight="false" outlineLevel="0" collapsed="false">
      <c r="A274" s="86" t="str">
        <f aca="false">IF(E274="","","Input Panel")</f>
        <v/>
      </c>
      <c r="B274" s="86" t="str">
        <f aca="false">IF('Board Cutting Form'!B398="","",'Board Cutting Form'!B398)</f>
        <v/>
      </c>
      <c r="C274" s="86" t="str">
        <f aca="false">IF('Board Cutting Form'!D398="","",'Board Cutting Form'!D398)</f>
        <v/>
      </c>
      <c r="D274" s="86" t="str">
        <f aca="false">IF('Board Cutting Form'!E398="","",'Board Cutting Form'!E398)</f>
        <v/>
      </c>
      <c r="E274" s="86" t="str">
        <f aca="false">IF('Board Cutting Form'!F398="","",'Board Cutting Form'!F398)</f>
        <v/>
      </c>
      <c r="F274" s="86" t="str">
        <f aca="false">IF(OR('Board Cutting Form'!N398&gt;0,'Board Cutting Form'!M398&gt;0,'Board Cutting Form'!K398&gt;0),"("&amp;'Board Cutting Form'!N$9&amp;"-0"&amp;'Board Cutting Form'!N398&amp;" "&amp;'Board Cutting Form'!M$9&amp;"-0"&amp;'Board Cutting Form'!M398&amp;" "&amp;'Board Cutting Form'!K$9&amp;"-0"&amp;'Board Cutting Form'!K398&amp;")","")</f>
        <v/>
      </c>
      <c r="G274" s="86" t="str">
        <f aca="false">IF(E274="","","SameAsSheet")</f>
        <v/>
      </c>
      <c r="H274" s="86" t="str">
        <f aca="false">IF('Board Cutting Form'!F398="","",'Board Cutting Form'!C398)</f>
        <v/>
      </c>
      <c r="I274" s="86" t="str">
        <f aca="false">IF('Board Cutting Form'!I398&gt;=1,'Board Cutting Form'!G398&amp;"-"&amp;'Board Cutting Form'!H398,"")</f>
        <v/>
      </c>
      <c r="J274" s="88" t="str">
        <f aca="false">IF('Board Cutting Form'!I398=2,'Board Cutting Form'!G398&amp;"-"&amp;'Board Cutting Form'!H398,"")</f>
        <v/>
      </c>
      <c r="K274" s="88" t="str">
        <f aca="false">IF('Board Cutting Form'!J398&gt;=1,'Board Cutting Form'!G398&amp;"-"&amp;'Board Cutting Form'!H398,"")</f>
        <v/>
      </c>
      <c r="L274" s="88" t="str">
        <f aca="false">IF('Board Cutting Form'!J398=2,'Board Cutting Form'!G398&amp;"-"&amp;'Board Cutting Form'!H398,"")</f>
        <v/>
      </c>
      <c r="M274" s="86" t="str">
        <f aca="false">IF(E274="","","TRUE")</f>
        <v/>
      </c>
    </row>
    <row r="275" customFormat="false" ht="15" hidden="false" customHeight="false" outlineLevel="0" collapsed="false">
      <c r="A275" s="86" t="str">
        <f aca="false">IF(E275="","","Input Panel")</f>
        <v/>
      </c>
      <c r="B275" s="86" t="str">
        <f aca="false">IF('Board Cutting Form'!B399="","",'Board Cutting Form'!B399)</f>
        <v/>
      </c>
      <c r="C275" s="86" t="str">
        <f aca="false">IF('Board Cutting Form'!D399="","",'Board Cutting Form'!D399)</f>
        <v/>
      </c>
      <c r="D275" s="86" t="str">
        <f aca="false">IF('Board Cutting Form'!E399="","",'Board Cutting Form'!E399)</f>
        <v/>
      </c>
      <c r="E275" s="86" t="str">
        <f aca="false">IF('Board Cutting Form'!F399="","",'Board Cutting Form'!F399)</f>
        <v/>
      </c>
      <c r="F275" s="86" t="str">
        <f aca="false">IF(OR('Board Cutting Form'!N399&gt;0,'Board Cutting Form'!M399&gt;0,'Board Cutting Form'!K399&gt;0),"("&amp;'Board Cutting Form'!N$9&amp;"-0"&amp;'Board Cutting Form'!N399&amp;" "&amp;'Board Cutting Form'!M$9&amp;"-0"&amp;'Board Cutting Form'!M399&amp;" "&amp;'Board Cutting Form'!K$9&amp;"-0"&amp;'Board Cutting Form'!K399&amp;")","")</f>
        <v/>
      </c>
      <c r="G275" s="86" t="str">
        <f aca="false">IF(E275="","","SameAsSheet")</f>
        <v/>
      </c>
      <c r="H275" s="86" t="str">
        <f aca="false">IF('Board Cutting Form'!F399="","",'Board Cutting Form'!C399)</f>
        <v/>
      </c>
      <c r="I275" s="86" t="str">
        <f aca="false">IF('Board Cutting Form'!I399&gt;=1,'Board Cutting Form'!G399&amp;"-"&amp;'Board Cutting Form'!H399,"")</f>
        <v/>
      </c>
      <c r="J275" s="88" t="str">
        <f aca="false">IF('Board Cutting Form'!I399=2,'Board Cutting Form'!G399&amp;"-"&amp;'Board Cutting Form'!H399,"")</f>
        <v/>
      </c>
      <c r="K275" s="88" t="str">
        <f aca="false">IF('Board Cutting Form'!J399&gt;=1,'Board Cutting Form'!G399&amp;"-"&amp;'Board Cutting Form'!H399,"")</f>
        <v/>
      </c>
      <c r="L275" s="88" t="str">
        <f aca="false">IF('Board Cutting Form'!J399=2,'Board Cutting Form'!G399&amp;"-"&amp;'Board Cutting Form'!H399,"")</f>
        <v/>
      </c>
      <c r="M275" s="86" t="str">
        <f aca="false">IF(E275="","","TRUE")</f>
        <v/>
      </c>
    </row>
    <row r="276" customFormat="false" ht="15" hidden="false" customHeight="false" outlineLevel="0" collapsed="false">
      <c r="A276" s="86" t="str">
        <f aca="false">IF(E276="","","Input Panel")</f>
        <v/>
      </c>
      <c r="B276" s="86" t="str">
        <f aca="false">IF('Board Cutting Form'!B400="","",'Board Cutting Form'!B400)</f>
        <v/>
      </c>
      <c r="C276" s="86" t="str">
        <f aca="false">IF('Board Cutting Form'!D400="","",'Board Cutting Form'!D400)</f>
        <v/>
      </c>
      <c r="D276" s="86" t="str">
        <f aca="false">IF('Board Cutting Form'!E400="","",'Board Cutting Form'!E400)</f>
        <v/>
      </c>
      <c r="E276" s="86" t="str">
        <f aca="false">IF('Board Cutting Form'!F400="","",'Board Cutting Form'!F400)</f>
        <v/>
      </c>
      <c r="F276" s="86" t="str">
        <f aca="false">IF(OR('Board Cutting Form'!N400&gt;0,'Board Cutting Form'!M400&gt;0,'Board Cutting Form'!K400&gt;0),"("&amp;'Board Cutting Form'!N$9&amp;"-0"&amp;'Board Cutting Form'!N400&amp;" "&amp;'Board Cutting Form'!M$9&amp;"-0"&amp;'Board Cutting Form'!M400&amp;" "&amp;'Board Cutting Form'!K$9&amp;"-0"&amp;'Board Cutting Form'!K400&amp;")","")</f>
        <v/>
      </c>
      <c r="G276" s="86" t="str">
        <f aca="false">IF(E276="","","SameAsSheet")</f>
        <v/>
      </c>
      <c r="H276" s="86" t="str">
        <f aca="false">IF('Board Cutting Form'!F400="","",'Board Cutting Form'!C400)</f>
        <v/>
      </c>
      <c r="I276" s="86" t="str">
        <f aca="false">IF('Board Cutting Form'!I400&gt;=1,'Board Cutting Form'!G400&amp;"-"&amp;'Board Cutting Form'!H400,"")</f>
        <v/>
      </c>
      <c r="J276" s="88" t="str">
        <f aca="false">IF('Board Cutting Form'!I400=2,'Board Cutting Form'!G400&amp;"-"&amp;'Board Cutting Form'!H400,"")</f>
        <v/>
      </c>
      <c r="K276" s="88" t="str">
        <f aca="false">IF('Board Cutting Form'!J400&gt;=1,'Board Cutting Form'!G400&amp;"-"&amp;'Board Cutting Form'!H400,"")</f>
        <v/>
      </c>
      <c r="L276" s="88" t="str">
        <f aca="false">IF('Board Cutting Form'!J400=2,'Board Cutting Form'!G400&amp;"-"&amp;'Board Cutting Form'!H400,"")</f>
        <v/>
      </c>
      <c r="M276" s="86" t="str">
        <f aca="false">IF(E276="","","TRUE")</f>
        <v/>
      </c>
    </row>
    <row r="277" customFormat="false" ht="15" hidden="false" customHeight="false" outlineLevel="0" collapsed="false">
      <c r="A277" s="86" t="str">
        <f aca="false">IF(E277="","","Input Panel")</f>
        <v/>
      </c>
      <c r="B277" s="86" t="str">
        <f aca="false">IF('Board Cutting Form'!B401="","",'Board Cutting Form'!B401)</f>
        <v/>
      </c>
      <c r="C277" s="86" t="str">
        <f aca="false">IF('Board Cutting Form'!D401="","",'Board Cutting Form'!D401)</f>
        <v/>
      </c>
      <c r="D277" s="86" t="str">
        <f aca="false">IF('Board Cutting Form'!E401="","",'Board Cutting Form'!E401)</f>
        <v/>
      </c>
      <c r="E277" s="86" t="str">
        <f aca="false">IF('Board Cutting Form'!F401="","",'Board Cutting Form'!F401)</f>
        <v/>
      </c>
      <c r="F277" s="86" t="str">
        <f aca="false">IF(OR('Board Cutting Form'!N401&gt;0,'Board Cutting Form'!M401&gt;0,'Board Cutting Form'!K401&gt;0),"("&amp;'Board Cutting Form'!N$9&amp;"-0"&amp;'Board Cutting Form'!N401&amp;" "&amp;'Board Cutting Form'!M$9&amp;"-0"&amp;'Board Cutting Form'!M401&amp;" "&amp;'Board Cutting Form'!K$9&amp;"-0"&amp;'Board Cutting Form'!K401&amp;")","")</f>
        <v/>
      </c>
      <c r="G277" s="86" t="str">
        <f aca="false">IF(E277="","","SameAsSheet")</f>
        <v/>
      </c>
      <c r="H277" s="86" t="str">
        <f aca="false">IF('Board Cutting Form'!F401="","",'Board Cutting Form'!C401)</f>
        <v/>
      </c>
      <c r="I277" s="86" t="str">
        <f aca="false">IF('Board Cutting Form'!I401&gt;=1,'Board Cutting Form'!G401&amp;"-"&amp;'Board Cutting Form'!H401,"")</f>
        <v/>
      </c>
      <c r="J277" s="88" t="str">
        <f aca="false">IF('Board Cutting Form'!I401=2,'Board Cutting Form'!G401&amp;"-"&amp;'Board Cutting Form'!H401,"")</f>
        <v/>
      </c>
      <c r="K277" s="88" t="str">
        <f aca="false">IF('Board Cutting Form'!J401&gt;=1,'Board Cutting Form'!G401&amp;"-"&amp;'Board Cutting Form'!H401,"")</f>
        <v/>
      </c>
      <c r="L277" s="88" t="str">
        <f aca="false">IF('Board Cutting Form'!J401=2,'Board Cutting Form'!G401&amp;"-"&amp;'Board Cutting Form'!H401,"")</f>
        <v/>
      </c>
      <c r="M277" s="86" t="str">
        <f aca="false">IF(E277="","","TRUE")</f>
        <v/>
      </c>
    </row>
    <row r="278" customFormat="false" ht="15" hidden="false" customHeight="false" outlineLevel="0" collapsed="false">
      <c r="A278" s="86" t="str">
        <f aca="false">IF(E278="","","Input Panel")</f>
        <v/>
      </c>
      <c r="B278" s="86" t="str">
        <f aca="false">IF('Board Cutting Form'!B402="","",'Board Cutting Form'!B402)</f>
        <v/>
      </c>
      <c r="C278" s="86" t="str">
        <f aca="false">IF('Board Cutting Form'!D402="","",'Board Cutting Form'!D402)</f>
        <v/>
      </c>
      <c r="D278" s="86" t="str">
        <f aca="false">IF('Board Cutting Form'!E402="","",'Board Cutting Form'!E402)</f>
        <v/>
      </c>
      <c r="E278" s="86" t="str">
        <f aca="false">IF('Board Cutting Form'!F402="","",'Board Cutting Form'!F402)</f>
        <v/>
      </c>
      <c r="F278" s="86" t="str">
        <f aca="false">IF(OR('Board Cutting Form'!N402&gt;0,'Board Cutting Form'!M402&gt;0,'Board Cutting Form'!K402&gt;0),"("&amp;'Board Cutting Form'!N$9&amp;"-0"&amp;'Board Cutting Form'!N402&amp;" "&amp;'Board Cutting Form'!M$9&amp;"-0"&amp;'Board Cutting Form'!M402&amp;" "&amp;'Board Cutting Form'!K$9&amp;"-0"&amp;'Board Cutting Form'!K402&amp;")","")</f>
        <v/>
      </c>
      <c r="G278" s="86" t="str">
        <f aca="false">IF(E278="","","SameAsSheet")</f>
        <v/>
      </c>
      <c r="H278" s="86" t="str">
        <f aca="false">IF('Board Cutting Form'!F402="","",'Board Cutting Form'!C402)</f>
        <v/>
      </c>
      <c r="I278" s="86" t="str">
        <f aca="false">IF('Board Cutting Form'!I402&gt;=1,'Board Cutting Form'!G402&amp;"-"&amp;'Board Cutting Form'!H402,"")</f>
        <v/>
      </c>
      <c r="J278" s="88" t="str">
        <f aca="false">IF('Board Cutting Form'!I402=2,'Board Cutting Form'!G402&amp;"-"&amp;'Board Cutting Form'!H402,"")</f>
        <v/>
      </c>
      <c r="K278" s="88" t="str">
        <f aca="false">IF('Board Cutting Form'!J402&gt;=1,'Board Cutting Form'!G402&amp;"-"&amp;'Board Cutting Form'!H402,"")</f>
        <v/>
      </c>
      <c r="L278" s="88" t="str">
        <f aca="false">IF('Board Cutting Form'!J402=2,'Board Cutting Form'!G402&amp;"-"&amp;'Board Cutting Form'!H402,"")</f>
        <v/>
      </c>
      <c r="M278" s="86" t="str">
        <f aca="false">IF(E278="","","TRUE")</f>
        <v/>
      </c>
    </row>
    <row r="279" customFormat="false" ht="15" hidden="false" customHeight="false" outlineLevel="0" collapsed="false">
      <c r="A279" s="86" t="str">
        <f aca="false">IF(E279="","","Input Panel")</f>
        <v/>
      </c>
      <c r="B279" s="86" t="str">
        <f aca="false">IF('Board Cutting Form'!B403="","",'Board Cutting Form'!B403)</f>
        <v/>
      </c>
      <c r="C279" s="86" t="str">
        <f aca="false">IF('Board Cutting Form'!D403="","",'Board Cutting Form'!D403)</f>
        <v/>
      </c>
      <c r="D279" s="86" t="str">
        <f aca="false">IF('Board Cutting Form'!E403="","",'Board Cutting Form'!E403)</f>
        <v/>
      </c>
      <c r="E279" s="86" t="str">
        <f aca="false">IF('Board Cutting Form'!F403="","",'Board Cutting Form'!F403)</f>
        <v/>
      </c>
      <c r="F279" s="86" t="str">
        <f aca="false">IF(OR('Board Cutting Form'!N403&gt;0,'Board Cutting Form'!M403&gt;0,'Board Cutting Form'!K403&gt;0),"("&amp;'Board Cutting Form'!N$9&amp;"-0"&amp;'Board Cutting Form'!N403&amp;" "&amp;'Board Cutting Form'!M$9&amp;"-0"&amp;'Board Cutting Form'!M403&amp;" "&amp;'Board Cutting Form'!K$9&amp;"-0"&amp;'Board Cutting Form'!K403&amp;")","")</f>
        <v/>
      </c>
      <c r="G279" s="86" t="str">
        <f aca="false">IF(E279="","","SameAsSheet")</f>
        <v/>
      </c>
      <c r="H279" s="86" t="str">
        <f aca="false">IF('Board Cutting Form'!F403="","",'Board Cutting Form'!C403)</f>
        <v/>
      </c>
      <c r="I279" s="86" t="str">
        <f aca="false">IF('Board Cutting Form'!I403&gt;=1,'Board Cutting Form'!G403&amp;"-"&amp;'Board Cutting Form'!H403,"")</f>
        <v/>
      </c>
      <c r="J279" s="88" t="str">
        <f aca="false">IF('Board Cutting Form'!I403=2,'Board Cutting Form'!G403&amp;"-"&amp;'Board Cutting Form'!H403,"")</f>
        <v/>
      </c>
      <c r="K279" s="88" t="str">
        <f aca="false">IF('Board Cutting Form'!J403&gt;=1,'Board Cutting Form'!G403&amp;"-"&amp;'Board Cutting Form'!H403,"")</f>
        <v/>
      </c>
      <c r="L279" s="88" t="str">
        <f aca="false">IF('Board Cutting Form'!J403=2,'Board Cutting Form'!G403&amp;"-"&amp;'Board Cutting Form'!H403,"")</f>
        <v/>
      </c>
      <c r="M279" s="86" t="str">
        <f aca="false">IF(E279="","","TRUE")</f>
        <v/>
      </c>
    </row>
    <row r="280" customFormat="false" ht="15" hidden="false" customHeight="false" outlineLevel="0" collapsed="false">
      <c r="A280" s="86" t="str">
        <f aca="false">IF(E280="","","Input Panel")</f>
        <v/>
      </c>
      <c r="B280" s="86" t="str">
        <f aca="false">IF('Board Cutting Form'!B404="","",'Board Cutting Form'!B404)</f>
        <v/>
      </c>
      <c r="C280" s="86" t="str">
        <f aca="false">IF('Board Cutting Form'!D404="","",'Board Cutting Form'!D404)</f>
        <v/>
      </c>
      <c r="D280" s="86" t="str">
        <f aca="false">IF('Board Cutting Form'!E404="","",'Board Cutting Form'!E404)</f>
        <v/>
      </c>
      <c r="E280" s="86" t="str">
        <f aca="false">IF('Board Cutting Form'!F404="","",'Board Cutting Form'!F404)</f>
        <v/>
      </c>
      <c r="F280" s="86" t="str">
        <f aca="false">IF(OR('Board Cutting Form'!N404&gt;0,'Board Cutting Form'!M404&gt;0,'Board Cutting Form'!K404&gt;0),"("&amp;'Board Cutting Form'!N$9&amp;"-0"&amp;'Board Cutting Form'!N404&amp;" "&amp;'Board Cutting Form'!M$9&amp;"-0"&amp;'Board Cutting Form'!M404&amp;" "&amp;'Board Cutting Form'!K$9&amp;"-0"&amp;'Board Cutting Form'!K404&amp;")","")</f>
        <v/>
      </c>
      <c r="G280" s="86" t="str">
        <f aca="false">IF(E280="","","SameAsSheet")</f>
        <v/>
      </c>
      <c r="H280" s="86" t="str">
        <f aca="false">IF('Board Cutting Form'!F404="","",'Board Cutting Form'!C404)</f>
        <v/>
      </c>
      <c r="I280" s="86" t="str">
        <f aca="false">IF('Board Cutting Form'!I404&gt;=1,'Board Cutting Form'!G404&amp;"-"&amp;'Board Cutting Form'!H404,"")</f>
        <v/>
      </c>
      <c r="J280" s="88" t="str">
        <f aca="false">IF('Board Cutting Form'!I404=2,'Board Cutting Form'!G404&amp;"-"&amp;'Board Cutting Form'!H404,"")</f>
        <v/>
      </c>
      <c r="K280" s="88" t="str">
        <f aca="false">IF('Board Cutting Form'!J404&gt;=1,'Board Cutting Form'!G404&amp;"-"&amp;'Board Cutting Form'!H404,"")</f>
        <v/>
      </c>
      <c r="L280" s="88" t="str">
        <f aca="false">IF('Board Cutting Form'!J404=2,'Board Cutting Form'!G404&amp;"-"&amp;'Board Cutting Form'!H404,"")</f>
        <v/>
      </c>
      <c r="M280" s="86" t="str">
        <f aca="false">IF(E280="","","TRUE")</f>
        <v/>
      </c>
    </row>
    <row r="281" customFormat="false" ht="15" hidden="false" customHeight="false" outlineLevel="0" collapsed="false">
      <c r="A281" s="86" t="str">
        <f aca="false">IF(E281="","","Input Panel")</f>
        <v/>
      </c>
      <c r="B281" s="86" t="str">
        <f aca="false">IF('Board Cutting Form'!B405="","",'Board Cutting Form'!B405)</f>
        <v/>
      </c>
      <c r="C281" s="86" t="str">
        <f aca="false">IF('Board Cutting Form'!D405="","",'Board Cutting Form'!D405)</f>
        <v/>
      </c>
      <c r="D281" s="86" t="str">
        <f aca="false">IF('Board Cutting Form'!E405="","",'Board Cutting Form'!E405)</f>
        <v/>
      </c>
      <c r="E281" s="86" t="str">
        <f aca="false">IF('Board Cutting Form'!F405="","",'Board Cutting Form'!F405)</f>
        <v/>
      </c>
      <c r="F281" s="86" t="str">
        <f aca="false">IF(OR('Board Cutting Form'!N405&gt;0,'Board Cutting Form'!M405&gt;0,'Board Cutting Form'!K405&gt;0),"("&amp;'Board Cutting Form'!N$9&amp;"-0"&amp;'Board Cutting Form'!N405&amp;" "&amp;'Board Cutting Form'!M$9&amp;"-0"&amp;'Board Cutting Form'!M405&amp;" "&amp;'Board Cutting Form'!K$9&amp;"-0"&amp;'Board Cutting Form'!K405&amp;")","")</f>
        <v/>
      </c>
      <c r="G281" s="86" t="str">
        <f aca="false">IF(E281="","","SameAsSheet")</f>
        <v/>
      </c>
      <c r="H281" s="86" t="str">
        <f aca="false">IF('Board Cutting Form'!F405="","",'Board Cutting Form'!C405)</f>
        <v/>
      </c>
      <c r="I281" s="86" t="str">
        <f aca="false">IF('Board Cutting Form'!I405&gt;=1,'Board Cutting Form'!G405&amp;"-"&amp;'Board Cutting Form'!H405,"")</f>
        <v/>
      </c>
      <c r="J281" s="88" t="str">
        <f aca="false">IF('Board Cutting Form'!I405=2,'Board Cutting Form'!G405&amp;"-"&amp;'Board Cutting Form'!H405,"")</f>
        <v/>
      </c>
      <c r="K281" s="88" t="str">
        <f aca="false">IF('Board Cutting Form'!J405&gt;=1,'Board Cutting Form'!G405&amp;"-"&amp;'Board Cutting Form'!H405,"")</f>
        <v/>
      </c>
      <c r="L281" s="88" t="str">
        <f aca="false">IF('Board Cutting Form'!J405=2,'Board Cutting Form'!G405&amp;"-"&amp;'Board Cutting Form'!H405,"")</f>
        <v/>
      </c>
      <c r="M281" s="86" t="str">
        <f aca="false">IF(E281="","","TRUE")</f>
        <v/>
      </c>
    </row>
    <row r="282" customFormat="false" ht="15" hidden="false" customHeight="false" outlineLevel="0" collapsed="false">
      <c r="A282" s="86" t="str">
        <f aca="false">IF(E282="","","Input Panel")</f>
        <v/>
      </c>
      <c r="B282" s="86" t="str">
        <f aca="false">IF('Board Cutting Form'!B406="","",'Board Cutting Form'!B406)</f>
        <v/>
      </c>
      <c r="C282" s="86" t="str">
        <f aca="false">IF('Board Cutting Form'!D406="","",'Board Cutting Form'!D406)</f>
        <v/>
      </c>
      <c r="D282" s="86" t="str">
        <f aca="false">IF('Board Cutting Form'!E406="","",'Board Cutting Form'!E406)</f>
        <v/>
      </c>
      <c r="E282" s="86" t="str">
        <f aca="false">IF('Board Cutting Form'!F406="","",'Board Cutting Form'!F406)</f>
        <v/>
      </c>
      <c r="F282" s="86" t="str">
        <f aca="false">IF(OR('Board Cutting Form'!N406&gt;0,'Board Cutting Form'!M406&gt;0,'Board Cutting Form'!K406&gt;0),"("&amp;'Board Cutting Form'!N$9&amp;"-0"&amp;'Board Cutting Form'!N406&amp;" "&amp;'Board Cutting Form'!M$9&amp;"-0"&amp;'Board Cutting Form'!M406&amp;" "&amp;'Board Cutting Form'!K$9&amp;"-0"&amp;'Board Cutting Form'!K406&amp;")","")</f>
        <v/>
      </c>
      <c r="G282" s="86" t="str">
        <f aca="false">IF(E282="","","SameAsSheet")</f>
        <v/>
      </c>
      <c r="H282" s="86" t="str">
        <f aca="false">IF('Board Cutting Form'!F406="","",'Board Cutting Form'!C406)</f>
        <v/>
      </c>
      <c r="I282" s="86" t="str">
        <f aca="false">IF('Board Cutting Form'!I406&gt;=1,'Board Cutting Form'!G406&amp;"-"&amp;'Board Cutting Form'!H406,"")</f>
        <v/>
      </c>
      <c r="J282" s="88" t="str">
        <f aca="false">IF('Board Cutting Form'!I406=2,'Board Cutting Form'!G406&amp;"-"&amp;'Board Cutting Form'!H406,"")</f>
        <v/>
      </c>
      <c r="K282" s="88" t="str">
        <f aca="false">IF('Board Cutting Form'!J406&gt;=1,'Board Cutting Form'!G406&amp;"-"&amp;'Board Cutting Form'!H406,"")</f>
        <v/>
      </c>
      <c r="L282" s="88" t="str">
        <f aca="false">IF('Board Cutting Form'!J406=2,'Board Cutting Form'!G406&amp;"-"&amp;'Board Cutting Form'!H406,"")</f>
        <v/>
      </c>
      <c r="M282" s="86" t="str">
        <f aca="false">IF(E282="","","TRUE")</f>
        <v/>
      </c>
    </row>
    <row r="283" customFormat="false" ht="15" hidden="false" customHeight="false" outlineLevel="0" collapsed="false">
      <c r="A283" s="86" t="str">
        <f aca="false">IF(E283="","","Input Panel")</f>
        <v/>
      </c>
      <c r="B283" s="86" t="str">
        <f aca="false">IF('Board Cutting Form'!B407="","",'Board Cutting Form'!B407)</f>
        <v/>
      </c>
      <c r="C283" s="86" t="str">
        <f aca="false">IF('Board Cutting Form'!D407="","",'Board Cutting Form'!D407)</f>
        <v/>
      </c>
      <c r="D283" s="86" t="str">
        <f aca="false">IF('Board Cutting Form'!E407="","",'Board Cutting Form'!E407)</f>
        <v/>
      </c>
      <c r="E283" s="86" t="str">
        <f aca="false">IF('Board Cutting Form'!F407="","",'Board Cutting Form'!F407)</f>
        <v/>
      </c>
      <c r="F283" s="86" t="str">
        <f aca="false">IF(OR('Board Cutting Form'!N407&gt;0,'Board Cutting Form'!M407&gt;0,'Board Cutting Form'!K407&gt;0),"("&amp;'Board Cutting Form'!N$9&amp;"-0"&amp;'Board Cutting Form'!N407&amp;" "&amp;'Board Cutting Form'!M$9&amp;"-0"&amp;'Board Cutting Form'!M407&amp;" "&amp;'Board Cutting Form'!K$9&amp;"-0"&amp;'Board Cutting Form'!K407&amp;")","")</f>
        <v/>
      </c>
      <c r="G283" s="86" t="str">
        <f aca="false">IF(E283="","","SameAsSheet")</f>
        <v/>
      </c>
      <c r="H283" s="86" t="str">
        <f aca="false">IF('Board Cutting Form'!F407="","",'Board Cutting Form'!C407)</f>
        <v/>
      </c>
      <c r="I283" s="86" t="str">
        <f aca="false">IF('Board Cutting Form'!I407&gt;=1,'Board Cutting Form'!G407&amp;"-"&amp;'Board Cutting Form'!H407,"")</f>
        <v/>
      </c>
      <c r="J283" s="88" t="str">
        <f aca="false">IF('Board Cutting Form'!I407=2,'Board Cutting Form'!G407&amp;"-"&amp;'Board Cutting Form'!H407,"")</f>
        <v/>
      </c>
      <c r="K283" s="88" t="str">
        <f aca="false">IF('Board Cutting Form'!J407&gt;=1,'Board Cutting Form'!G407&amp;"-"&amp;'Board Cutting Form'!H407,"")</f>
        <v/>
      </c>
      <c r="L283" s="88" t="str">
        <f aca="false">IF('Board Cutting Form'!J407=2,'Board Cutting Form'!G407&amp;"-"&amp;'Board Cutting Form'!H407,"")</f>
        <v/>
      </c>
      <c r="M283" s="86" t="str">
        <f aca="false">IF(E283="","","TRUE")</f>
        <v/>
      </c>
    </row>
    <row r="284" customFormat="false" ht="15" hidden="false" customHeight="false" outlineLevel="0" collapsed="false">
      <c r="A284" s="86" t="str">
        <f aca="false">IF(E284="","","Input Panel")</f>
        <v/>
      </c>
      <c r="B284" s="86" t="str">
        <f aca="false">IF('Board Cutting Form'!B408="","",'Board Cutting Form'!B408)</f>
        <v/>
      </c>
      <c r="C284" s="86" t="str">
        <f aca="false">IF('Board Cutting Form'!D408="","",'Board Cutting Form'!D408)</f>
        <v/>
      </c>
      <c r="D284" s="86" t="str">
        <f aca="false">IF('Board Cutting Form'!E408="","",'Board Cutting Form'!E408)</f>
        <v/>
      </c>
      <c r="E284" s="86" t="str">
        <f aca="false">IF('Board Cutting Form'!F408="","",'Board Cutting Form'!F408)</f>
        <v/>
      </c>
      <c r="F284" s="86" t="str">
        <f aca="false">IF(OR('Board Cutting Form'!N408&gt;0,'Board Cutting Form'!M408&gt;0,'Board Cutting Form'!K408&gt;0),"("&amp;'Board Cutting Form'!N$9&amp;"-0"&amp;'Board Cutting Form'!N408&amp;" "&amp;'Board Cutting Form'!M$9&amp;"-0"&amp;'Board Cutting Form'!M408&amp;" "&amp;'Board Cutting Form'!K$9&amp;"-0"&amp;'Board Cutting Form'!K408&amp;")","")</f>
        <v/>
      </c>
      <c r="G284" s="86" t="str">
        <f aca="false">IF(E284="","","SameAsSheet")</f>
        <v/>
      </c>
      <c r="H284" s="86" t="str">
        <f aca="false">IF('Board Cutting Form'!F408="","",'Board Cutting Form'!C408)</f>
        <v/>
      </c>
      <c r="I284" s="86" t="str">
        <f aca="false">IF('Board Cutting Form'!I408&gt;=1,'Board Cutting Form'!G408&amp;"-"&amp;'Board Cutting Form'!H408,"")</f>
        <v/>
      </c>
      <c r="J284" s="88" t="str">
        <f aca="false">IF('Board Cutting Form'!I408=2,'Board Cutting Form'!G408&amp;"-"&amp;'Board Cutting Form'!H408,"")</f>
        <v/>
      </c>
      <c r="K284" s="88" t="str">
        <f aca="false">IF('Board Cutting Form'!J408&gt;=1,'Board Cutting Form'!G408&amp;"-"&amp;'Board Cutting Form'!H408,"")</f>
        <v/>
      </c>
      <c r="L284" s="88" t="str">
        <f aca="false">IF('Board Cutting Form'!J408=2,'Board Cutting Form'!G408&amp;"-"&amp;'Board Cutting Form'!H408,"")</f>
        <v/>
      </c>
      <c r="M284" s="86" t="str">
        <f aca="false">IF(E284="","","TRUE")</f>
        <v/>
      </c>
    </row>
    <row r="285" customFormat="false" ht="15" hidden="false" customHeight="false" outlineLevel="0" collapsed="false">
      <c r="A285" s="86" t="str">
        <f aca="false">IF(E285="","","Input Panel")</f>
        <v/>
      </c>
      <c r="B285" s="86" t="str">
        <f aca="false">IF('Board Cutting Form'!B409="","",'Board Cutting Form'!B409)</f>
        <v/>
      </c>
      <c r="C285" s="86" t="str">
        <f aca="false">IF('Board Cutting Form'!D409="","",'Board Cutting Form'!D409)</f>
        <v/>
      </c>
      <c r="D285" s="86" t="str">
        <f aca="false">IF('Board Cutting Form'!E409="","",'Board Cutting Form'!E409)</f>
        <v/>
      </c>
      <c r="E285" s="86" t="str">
        <f aca="false">IF('Board Cutting Form'!F409="","",'Board Cutting Form'!F409)</f>
        <v/>
      </c>
      <c r="F285" s="86" t="str">
        <f aca="false">IF(OR('Board Cutting Form'!N409&gt;0,'Board Cutting Form'!M409&gt;0,'Board Cutting Form'!K409&gt;0),"("&amp;'Board Cutting Form'!N$9&amp;"-0"&amp;'Board Cutting Form'!N409&amp;" "&amp;'Board Cutting Form'!M$9&amp;"-0"&amp;'Board Cutting Form'!M409&amp;" "&amp;'Board Cutting Form'!K$9&amp;"-0"&amp;'Board Cutting Form'!K409&amp;")","")</f>
        <v/>
      </c>
      <c r="G285" s="86" t="str">
        <f aca="false">IF(E285="","","SameAsSheet")</f>
        <v/>
      </c>
      <c r="H285" s="86" t="str">
        <f aca="false">IF('Board Cutting Form'!F409="","",'Board Cutting Form'!C409)</f>
        <v/>
      </c>
      <c r="I285" s="86" t="str">
        <f aca="false">IF('Board Cutting Form'!I409&gt;=1,'Board Cutting Form'!G409&amp;"-"&amp;'Board Cutting Form'!H409,"")</f>
        <v/>
      </c>
      <c r="J285" s="88" t="str">
        <f aca="false">IF('Board Cutting Form'!I409=2,'Board Cutting Form'!G409&amp;"-"&amp;'Board Cutting Form'!H409,"")</f>
        <v/>
      </c>
      <c r="K285" s="88" t="str">
        <f aca="false">IF('Board Cutting Form'!J409&gt;=1,'Board Cutting Form'!G409&amp;"-"&amp;'Board Cutting Form'!H409,"")</f>
        <v/>
      </c>
      <c r="L285" s="88" t="str">
        <f aca="false">IF('Board Cutting Form'!J409=2,'Board Cutting Form'!G409&amp;"-"&amp;'Board Cutting Form'!H409,"")</f>
        <v/>
      </c>
      <c r="M285" s="86" t="str">
        <f aca="false">IF(E285="","","TRUE")</f>
        <v/>
      </c>
    </row>
    <row r="286" customFormat="false" ht="15" hidden="false" customHeight="false" outlineLevel="0" collapsed="false">
      <c r="A286" s="86" t="str">
        <f aca="false">IF(E286="","","Input Panel")</f>
        <v/>
      </c>
      <c r="B286" s="86" t="str">
        <f aca="false">IF('Board Cutting Form'!B410="","",'Board Cutting Form'!B410)</f>
        <v/>
      </c>
      <c r="C286" s="86" t="str">
        <f aca="false">IF('Board Cutting Form'!D410="","",'Board Cutting Form'!D410)</f>
        <v/>
      </c>
      <c r="D286" s="86" t="str">
        <f aca="false">IF('Board Cutting Form'!E410="","",'Board Cutting Form'!E410)</f>
        <v/>
      </c>
      <c r="E286" s="86" t="str">
        <f aca="false">IF('Board Cutting Form'!F410="","",'Board Cutting Form'!F410)</f>
        <v/>
      </c>
      <c r="F286" s="86" t="str">
        <f aca="false">IF(OR('Board Cutting Form'!N410&gt;0,'Board Cutting Form'!M410&gt;0,'Board Cutting Form'!K410&gt;0),"("&amp;'Board Cutting Form'!N$9&amp;"-0"&amp;'Board Cutting Form'!N410&amp;" "&amp;'Board Cutting Form'!M$9&amp;"-0"&amp;'Board Cutting Form'!M410&amp;" "&amp;'Board Cutting Form'!K$9&amp;"-0"&amp;'Board Cutting Form'!K410&amp;")","")</f>
        <v/>
      </c>
      <c r="G286" s="86" t="str">
        <f aca="false">IF(E286="","","SameAsSheet")</f>
        <v/>
      </c>
      <c r="H286" s="86" t="str">
        <f aca="false">IF('Board Cutting Form'!F410="","",'Board Cutting Form'!C410)</f>
        <v/>
      </c>
      <c r="I286" s="86" t="str">
        <f aca="false">IF('Board Cutting Form'!I410&gt;=1,'Board Cutting Form'!G410&amp;"-"&amp;'Board Cutting Form'!H410,"")</f>
        <v/>
      </c>
      <c r="J286" s="88" t="str">
        <f aca="false">IF('Board Cutting Form'!I410=2,'Board Cutting Form'!G410&amp;"-"&amp;'Board Cutting Form'!H410,"")</f>
        <v/>
      </c>
      <c r="K286" s="88" t="str">
        <f aca="false">IF('Board Cutting Form'!J410&gt;=1,'Board Cutting Form'!G410&amp;"-"&amp;'Board Cutting Form'!H410,"")</f>
        <v/>
      </c>
      <c r="L286" s="88" t="str">
        <f aca="false">IF('Board Cutting Form'!J410=2,'Board Cutting Form'!G410&amp;"-"&amp;'Board Cutting Form'!H410,"")</f>
        <v/>
      </c>
      <c r="M286" s="86" t="str">
        <f aca="false">IF(E286="","","TRUE")</f>
        <v/>
      </c>
    </row>
    <row r="287" customFormat="false" ht="15" hidden="false" customHeight="false" outlineLevel="0" collapsed="false">
      <c r="A287" s="86" t="str">
        <f aca="false">IF(E287="","","Input Panel")</f>
        <v/>
      </c>
      <c r="B287" s="86" t="str">
        <f aca="false">IF('Board Cutting Form'!B411="","",'Board Cutting Form'!B411)</f>
        <v/>
      </c>
      <c r="C287" s="86" t="str">
        <f aca="false">IF('Board Cutting Form'!D411="","",'Board Cutting Form'!D411)</f>
        <v/>
      </c>
      <c r="D287" s="86" t="str">
        <f aca="false">IF('Board Cutting Form'!E411="","",'Board Cutting Form'!E411)</f>
        <v/>
      </c>
      <c r="E287" s="86" t="str">
        <f aca="false">IF('Board Cutting Form'!F411="","",'Board Cutting Form'!F411)</f>
        <v/>
      </c>
      <c r="F287" s="86" t="str">
        <f aca="false">IF(OR('Board Cutting Form'!N411&gt;0,'Board Cutting Form'!M411&gt;0,'Board Cutting Form'!K411&gt;0),"("&amp;'Board Cutting Form'!N$9&amp;"-0"&amp;'Board Cutting Form'!N411&amp;" "&amp;'Board Cutting Form'!M$9&amp;"-0"&amp;'Board Cutting Form'!M411&amp;" "&amp;'Board Cutting Form'!K$9&amp;"-0"&amp;'Board Cutting Form'!K411&amp;")","")</f>
        <v/>
      </c>
      <c r="G287" s="86" t="str">
        <f aca="false">IF(E287="","","SameAsSheet")</f>
        <v/>
      </c>
      <c r="H287" s="86" t="str">
        <f aca="false">IF('Board Cutting Form'!F411="","",'Board Cutting Form'!C411)</f>
        <v/>
      </c>
      <c r="I287" s="86" t="str">
        <f aca="false">IF('Board Cutting Form'!I411&gt;=1,'Board Cutting Form'!G411&amp;"-"&amp;'Board Cutting Form'!H411,"")</f>
        <v/>
      </c>
      <c r="J287" s="88" t="str">
        <f aca="false">IF('Board Cutting Form'!I411=2,'Board Cutting Form'!G411&amp;"-"&amp;'Board Cutting Form'!H411,"")</f>
        <v/>
      </c>
      <c r="K287" s="88" t="str">
        <f aca="false">IF('Board Cutting Form'!J411&gt;=1,'Board Cutting Form'!G411&amp;"-"&amp;'Board Cutting Form'!H411,"")</f>
        <v/>
      </c>
      <c r="L287" s="88" t="str">
        <f aca="false">IF('Board Cutting Form'!J411=2,'Board Cutting Form'!G411&amp;"-"&amp;'Board Cutting Form'!H411,"")</f>
        <v/>
      </c>
      <c r="M287" s="86" t="str">
        <f aca="false">IF(E287="","","TRUE")</f>
        <v/>
      </c>
    </row>
    <row r="288" customFormat="false" ht="15" hidden="false" customHeight="false" outlineLevel="0" collapsed="false">
      <c r="A288" s="86" t="str">
        <f aca="false">IF(E288="","","Input Panel")</f>
        <v/>
      </c>
      <c r="B288" s="86" t="str">
        <f aca="false">IF('Board Cutting Form'!B412="","",'Board Cutting Form'!B412)</f>
        <v/>
      </c>
      <c r="C288" s="86" t="str">
        <f aca="false">IF('Board Cutting Form'!D412="","",'Board Cutting Form'!D412)</f>
        <v/>
      </c>
      <c r="D288" s="86" t="str">
        <f aca="false">IF('Board Cutting Form'!E412="","",'Board Cutting Form'!E412)</f>
        <v/>
      </c>
      <c r="E288" s="86" t="str">
        <f aca="false">IF('Board Cutting Form'!F412="","",'Board Cutting Form'!F412)</f>
        <v/>
      </c>
      <c r="F288" s="86" t="str">
        <f aca="false">IF(OR('Board Cutting Form'!N412&gt;0,'Board Cutting Form'!M412&gt;0,'Board Cutting Form'!K412&gt;0),"("&amp;'Board Cutting Form'!N$9&amp;"-0"&amp;'Board Cutting Form'!N412&amp;" "&amp;'Board Cutting Form'!M$9&amp;"-0"&amp;'Board Cutting Form'!M412&amp;" "&amp;'Board Cutting Form'!K$9&amp;"-0"&amp;'Board Cutting Form'!K412&amp;")","")</f>
        <v/>
      </c>
      <c r="G288" s="86" t="str">
        <f aca="false">IF(E288="","","SameAsSheet")</f>
        <v/>
      </c>
      <c r="H288" s="86" t="str">
        <f aca="false">IF('Board Cutting Form'!F412="","",'Board Cutting Form'!C412)</f>
        <v/>
      </c>
      <c r="I288" s="86" t="str">
        <f aca="false">IF('Board Cutting Form'!I412&gt;=1,'Board Cutting Form'!G412&amp;"-"&amp;'Board Cutting Form'!H412,"")</f>
        <v/>
      </c>
      <c r="J288" s="88" t="str">
        <f aca="false">IF('Board Cutting Form'!I412=2,'Board Cutting Form'!G412&amp;"-"&amp;'Board Cutting Form'!H412,"")</f>
        <v/>
      </c>
      <c r="K288" s="88" t="str">
        <f aca="false">IF('Board Cutting Form'!J412&gt;=1,'Board Cutting Form'!G412&amp;"-"&amp;'Board Cutting Form'!H412,"")</f>
        <v/>
      </c>
      <c r="L288" s="88" t="str">
        <f aca="false">IF('Board Cutting Form'!J412=2,'Board Cutting Form'!G412&amp;"-"&amp;'Board Cutting Form'!H412,"")</f>
        <v/>
      </c>
      <c r="M288" s="86" t="str">
        <f aca="false">IF(E288="","","TRUE")</f>
        <v/>
      </c>
    </row>
    <row r="289" customFormat="false" ht="15" hidden="false" customHeight="false" outlineLevel="0" collapsed="false">
      <c r="A289" s="86" t="str">
        <f aca="false">IF(E289="","","Input Panel")</f>
        <v/>
      </c>
      <c r="B289" s="86" t="str">
        <f aca="false">IF('Board Cutting Form'!B413="","",'Board Cutting Form'!B413)</f>
        <v/>
      </c>
      <c r="C289" s="86" t="str">
        <f aca="false">IF('Board Cutting Form'!D413="","",'Board Cutting Form'!D413)</f>
        <v/>
      </c>
      <c r="D289" s="86" t="str">
        <f aca="false">IF('Board Cutting Form'!E413="","",'Board Cutting Form'!E413)</f>
        <v/>
      </c>
      <c r="E289" s="86" t="str">
        <f aca="false">IF('Board Cutting Form'!F413="","",'Board Cutting Form'!F413)</f>
        <v/>
      </c>
      <c r="F289" s="86" t="str">
        <f aca="false">IF(OR('Board Cutting Form'!N413&gt;0,'Board Cutting Form'!M413&gt;0,'Board Cutting Form'!K413&gt;0),"("&amp;'Board Cutting Form'!N$9&amp;"-0"&amp;'Board Cutting Form'!N413&amp;" "&amp;'Board Cutting Form'!M$9&amp;"-0"&amp;'Board Cutting Form'!M413&amp;" "&amp;'Board Cutting Form'!K$9&amp;"-0"&amp;'Board Cutting Form'!K413&amp;")","")</f>
        <v/>
      </c>
      <c r="G289" s="86" t="str">
        <f aca="false">IF(E289="","","SameAsSheet")</f>
        <v/>
      </c>
      <c r="H289" s="86" t="str">
        <f aca="false">IF('Board Cutting Form'!F413="","",'Board Cutting Form'!C413)</f>
        <v/>
      </c>
      <c r="I289" s="86" t="str">
        <f aca="false">IF('Board Cutting Form'!I413&gt;=1,'Board Cutting Form'!G413&amp;"-"&amp;'Board Cutting Form'!H413,"")</f>
        <v/>
      </c>
      <c r="J289" s="88" t="str">
        <f aca="false">IF('Board Cutting Form'!I413=2,'Board Cutting Form'!G413&amp;"-"&amp;'Board Cutting Form'!H413,"")</f>
        <v/>
      </c>
      <c r="K289" s="88" t="str">
        <f aca="false">IF('Board Cutting Form'!J413&gt;=1,'Board Cutting Form'!G413&amp;"-"&amp;'Board Cutting Form'!H413,"")</f>
        <v/>
      </c>
      <c r="L289" s="88" t="str">
        <f aca="false">IF('Board Cutting Form'!J413=2,'Board Cutting Form'!G413&amp;"-"&amp;'Board Cutting Form'!H413,"")</f>
        <v/>
      </c>
      <c r="M289" s="86" t="str">
        <f aca="false">IF(E289="","","TRUE")</f>
        <v/>
      </c>
    </row>
    <row r="290" customFormat="false" ht="15" hidden="false" customHeight="false" outlineLevel="0" collapsed="false">
      <c r="A290" s="86" t="str">
        <f aca="false">IF(E290="","","Input Panel")</f>
        <v/>
      </c>
      <c r="B290" s="86" t="str">
        <f aca="false">IF('Board Cutting Form'!B414="","",'Board Cutting Form'!B414)</f>
        <v/>
      </c>
      <c r="C290" s="86" t="str">
        <f aca="false">IF('Board Cutting Form'!D414="","",'Board Cutting Form'!D414)</f>
        <v/>
      </c>
      <c r="D290" s="86" t="str">
        <f aca="false">IF('Board Cutting Form'!E414="","",'Board Cutting Form'!E414)</f>
        <v/>
      </c>
      <c r="E290" s="86" t="str">
        <f aca="false">IF('Board Cutting Form'!F414="","",'Board Cutting Form'!F414)</f>
        <v/>
      </c>
      <c r="F290" s="86" t="str">
        <f aca="false">IF(OR('Board Cutting Form'!N414&gt;0,'Board Cutting Form'!M414&gt;0,'Board Cutting Form'!K414&gt;0),"("&amp;'Board Cutting Form'!N$9&amp;"-0"&amp;'Board Cutting Form'!N414&amp;" "&amp;'Board Cutting Form'!M$9&amp;"-0"&amp;'Board Cutting Form'!M414&amp;" "&amp;'Board Cutting Form'!K$9&amp;"-0"&amp;'Board Cutting Form'!K414&amp;")","")</f>
        <v/>
      </c>
      <c r="G290" s="86" t="str">
        <f aca="false">IF(E290="","","SameAsSheet")</f>
        <v/>
      </c>
      <c r="H290" s="86" t="str">
        <f aca="false">IF('Board Cutting Form'!F414="","",'Board Cutting Form'!C414)</f>
        <v/>
      </c>
      <c r="I290" s="86" t="str">
        <f aca="false">IF('Board Cutting Form'!I414&gt;=1,'Board Cutting Form'!G414&amp;"-"&amp;'Board Cutting Form'!H414,"")</f>
        <v/>
      </c>
      <c r="J290" s="88" t="str">
        <f aca="false">IF('Board Cutting Form'!I414=2,'Board Cutting Form'!G414&amp;"-"&amp;'Board Cutting Form'!H414,"")</f>
        <v/>
      </c>
      <c r="K290" s="88" t="str">
        <f aca="false">IF('Board Cutting Form'!J414&gt;=1,'Board Cutting Form'!G414&amp;"-"&amp;'Board Cutting Form'!H414,"")</f>
        <v/>
      </c>
      <c r="L290" s="88" t="str">
        <f aca="false">IF('Board Cutting Form'!J414=2,'Board Cutting Form'!G414&amp;"-"&amp;'Board Cutting Form'!H414,"")</f>
        <v/>
      </c>
      <c r="M290" s="86" t="str">
        <f aca="false">IF(E290="","","TRUE")</f>
        <v/>
      </c>
    </row>
    <row r="291" customFormat="false" ht="15" hidden="false" customHeight="false" outlineLevel="0" collapsed="false">
      <c r="A291" s="86" t="str">
        <f aca="false">IF(E291="","","Input Panel")</f>
        <v/>
      </c>
      <c r="B291" s="86" t="str">
        <f aca="false">IF('Board Cutting Form'!B415="","",'Board Cutting Form'!B415)</f>
        <v/>
      </c>
      <c r="C291" s="86" t="str">
        <f aca="false">IF('Board Cutting Form'!D415="","",'Board Cutting Form'!D415)</f>
        <v/>
      </c>
      <c r="D291" s="86" t="str">
        <f aca="false">IF('Board Cutting Form'!E415="","",'Board Cutting Form'!E415)</f>
        <v/>
      </c>
      <c r="E291" s="86" t="str">
        <f aca="false">IF('Board Cutting Form'!F415="","",'Board Cutting Form'!F415)</f>
        <v/>
      </c>
      <c r="F291" s="86" t="str">
        <f aca="false">IF(OR('Board Cutting Form'!N415&gt;0,'Board Cutting Form'!M415&gt;0,'Board Cutting Form'!K415&gt;0),"("&amp;'Board Cutting Form'!N$9&amp;"-0"&amp;'Board Cutting Form'!N415&amp;" "&amp;'Board Cutting Form'!M$9&amp;"-0"&amp;'Board Cutting Form'!M415&amp;" "&amp;'Board Cutting Form'!K$9&amp;"-0"&amp;'Board Cutting Form'!K415&amp;")","")</f>
        <v/>
      </c>
      <c r="G291" s="86" t="str">
        <f aca="false">IF(E291="","","SameAsSheet")</f>
        <v/>
      </c>
      <c r="H291" s="86" t="str">
        <f aca="false">IF('Board Cutting Form'!F415="","",'Board Cutting Form'!C415)</f>
        <v/>
      </c>
      <c r="I291" s="86" t="str">
        <f aca="false">IF('Board Cutting Form'!I415&gt;=1,'Board Cutting Form'!G415&amp;"-"&amp;'Board Cutting Form'!H415,"")</f>
        <v/>
      </c>
      <c r="J291" s="88" t="str">
        <f aca="false">IF('Board Cutting Form'!I415=2,'Board Cutting Form'!G415&amp;"-"&amp;'Board Cutting Form'!H415,"")</f>
        <v/>
      </c>
      <c r="K291" s="88" t="str">
        <f aca="false">IF('Board Cutting Form'!J415&gt;=1,'Board Cutting Form'!G415&amp;"-"&amp;'Board Cutting Form'!H415,"")</f>
        <v/>
      </c>
      <c r="L291" s="88" t="str">
        <f aca="false">IF('Board Cutting Form'!J415=2,'Board Cutting Form'!G415&amp;"-"&amp;'Board Cutting Form'!H415,"")</f>
        <v/>
      </c>
      <c r="M291" s="86" t="str">
        <f aca="false">IF(E291="","","TRUE")</f>
        <v/>
      </c>
    </row>
    <row r="292" customFormat="false" ht="15" hidden="false" customHeight="false" outlineLevel="0" collapsed="false">
      <c r="A292" s="86" t="str">
        <f aca="false">IF(E292="","","Input Panel")</f>
        <v/>
      </c>
      <c r="B292" s="86" t="str">
        <f aca="false">IF('Board Cutting Form'!B416="","",'Board Cutting Form'!B416)</f>
        <v/>
      </c>
      <c r="C292" s="86" t="str">
        <f aca="false">IF('Board Cutting Form'!D416="","",'Board Cutting Form'!D416)</f>
        <v/>
      </c>
      <c r="D292" s="86" t="str">
        <f aca="false">IF('Board Cutting Form'!E416="","",'Board Cutting Form'!E416)</f>
        <v/>
      </c>
      <c r="E292" s="86" t="str">
        <f aca="false">IF('Board Cutting Form'!F416="","",'Board Cutting Form'!F416)</f>
        <v/>
      </c>
      <c r="F292" s="86" t="str">
        <f aca="false">IF(OR('Board Cutting Form'!N416&gt;0,'Board Cutting Form'!M416&gt;0,'Board Cutting Form'!K416&gt;0),"("&amp;'Board Cutting Form'!N$9&amp;"-0"&amp;'Board Cutting Form'!N416&amp;" "&amp;'Board Cutting Form'!M$9&amp;"-0"&amp;'Board Cutting Form'!M416&amp;" "&amp;'Board Cutting Form'!K$9&amp;"-0"&amp;'Board Cutting Form'!K416&amp;")","")</f>
        <v/>
      </c>
      <c r="G292" s="86" t="str">
        <f aca="false">IF(E292="","","SameAsSheet")</f>
        <v/>
      </c>
      <c r="H292" s="86" t="str">
        <f aca="false">IF('Board Cutting Form'!F416="","",'Board Cutting Form'!C416)</f>
        <v/>
      </c>
      <c r="I292" s="86" t="str">
        <f aca="false">IF('Board Cutting Form'!I416&gt;=1,'Board Cutting Form'!G416&amp;"-"&amp;'Board Cutting Form'!H416,"")</f>
        <v/>
      </c>
      <c r="J292" s="88" t="str">
        <f aca="false">IF('Board Cutting Form'!I416=2,'Board Cutting Form'!G416&amp;"-"&amp;'Board Cutting Form'!H416,"")</f>
        <v/>
      </c>
      <c r="K292" s="88" t="str">
        <f aca="false">IF('Board Cutting Form'!J416&gt;=1,'Board Cutting Form'!G416&amp;"-"&amp;'Board Cutting Form'!H416,"")</f>
        <v/>
      </c>
      <c r="L292" s="88" t="str">
        <f aca="false">IF('Board Cutting Form'!J416=2,'Board Cutting Form'!G416&amp;"-"&amp;'Board Cutting Form'!H416,"")</f>
        <v/>
      </c>
      <c r="M292" s="86" t="str">
        <f aca="false">IF(E292="","","TRUE")</f>
        <v/>
      </c>
    </row>
    <row r="293" customFormat="false" ht="15" hidden="false" customHeight="false" outlineLevel="0" collapsed="false">
      <c r="A293" s="86" t="str">
        <f aca="false">IF(E293="","","Input Panel")</f>
        <v/>
      </c>
      <c r="B293" s="86" t="str">
        <f aca="false">IF('Board Cutting Form'!B417="","",'Board Cutting Form'!B417)</f>
        <v/>
      </c>
      <c r="C293" s="86" t="str">
        <f aca="false">IF('Board Cutting Form'!D417="","",'Board Cutting Form'!D417)</f>
        <v/>
      </c>
      <c r="D293" s="86" t="str">
        <f aca="false">IF('Board Cutting Form'!E417="","",'Board Cutting Form'!E417)</f>
        <v/>
      </c>
      <c r="E293" s="86" t="str">
        <f aca="false">IF('Board Cutting Form'!F417="","",'Board Cutting Form'!F417)</f>
        <v/>
      </c>
      <c r="F293" s="86" t="str">
        <f aca="false">IF(OR('Board Cutting Form'!N417&gt;0,'Board Cutting Form'!M417&gt;0,'Board Cutting Form'!K417&gt;0),"("&amp;'Board Cutting Form'!N$9&amp;"-0"&amp;'Board Cutting Form'!N417&amp;" "&amp;'Board Cutting Form'!M$9&amp;"-0"&amp;'Board Cutting Form'!M417&amp;" "&amp;'Board Cutting Form'!K$9&amp;"-0"&amp;'Board Cutting Form'!K417&amp;")","")</f>
        <v/>
      </c>
      <c r="G293" s="86" t="str">
        <f aca="false">IF(E293="","","SameAsSheet")</f>
        <v/>
      </c>
      <c r="H293" s="86" t="str">
        <f aca="false">IF('Board Cutting Form'!F417="","",'Board Cutting Form'!C417)</f>
        <v/>
      </c>
      <c r="I293" s="86" t="str">
        <f aca="false">IF('Board Cutting Form'!I417&gt;=1,'Board Cutting Form'!G417&amp;"-"&amp;'Board Cutting Form'!H417,"")</f>
        <v/>
      </c>
      <c r="J293" s="88" t="str">
        <f aca="false">IF('Board Cutting Form'!I417=2,'Board Cutting Form'!G417&amp;"-"&amp;'Board Cutting Form'!H417,"")</f>
        <v/>
      </c>
      <c r="K293" s="88" t="str">
        <f aca="false">IF('Board Cutting Form'!J417&gt;=1,'Board Cutting Form'!G417&amp;"-"&amp;'Board Cutting Form'!H417,"")</f>
        <v/>
      </c>
      <c r="L293" s="88" t="str">
        <f aca="false">IF('Board Cutting Form'!J417=2,'Board Cutting Form'!G417&amp;"-"&amp;'Board Cutting Form'!H417,"")</f>
        <v/>
      </c>
      <c r="M293" s="86" t="str">
        <f aca="false">IF(E293="","","TRUE")</f>
        <v/>
      </c>
    </row>
    <row r="294" customFormat="false" ht="15" hidden="false" customHeight="false" outlineLevel="0" collapsed="false">
      <c r="A294" s="86" t="str">
        <f aca="false">IF(E294="","","Input Panel")</f>
        <v/>
      </c>
      <c r="B294" s="86" t="str">
        <f aca="false">IF('Board Cutting Form'!B418="","",'Board Cutting Form'!B418)</f>
        <v/>
      </c>
      <c r="C294" s="86" t="str">
        <f aca="false">IF('Board Cutting Form'!D418="","",'Board Cutting Form'!D418)</f>
        <v/>
      </c>
      <c r="D294" s="86" t="str">
        <f aca="false">IF('Board Cutting Form'!E418="","",'Board Cutting Form'!E418)</f>
        <v/>
      </c>
      <c r="E294" s="86" t="str">
        <f aca="false">IF('Board Cutting Form'!F418="","",'Board Cutting Form'!F418)</f>
        <v/>
      </c>
      <c r="F294" s="86" t="str">
        <f aca="false">IF(OR('Board Cutting Form'!N418&gt;0,'Board Cutting Form'!M418&gt;0,'Board Cutting Form'!K418&gt;0),"("&amp;'Board Cutting Form'!N$9&amp;"-0"&amp;'Board Cutting Form'!N418&amp;" "&amp;'Board Cutting Form'!M$9&amp;"-0"&amp;'Board Cutting Form'!M418&amp;" "&amp;'Board Cutting Form'!K$9&amp;"-0"&amp;'Board Cutting Form'!K418&amp;")","")</f>
        <v/>
      </c>
      <c r="G294" s="86" t="str">
        <f aca="false">IF(E294="","","SameAsSheet")</f>
        <v/>
      </c>
      <c r="H294" s="86" t="str">
        <f aca="false">IF('Board Cutting Form'!F418="","",'Board Cutting Form'!C418)</f>
        <v/>
      </c>
      <c r="I294" s="86" t="str">
        <f aca="false">IF('Board Cutting Form'!I418&gt;=1,'Board Cutting Form'!G418&amp;"-"&amp;'Board Cutting Form'!H418,"")</f>
        <v/>
      </c>
      <c r="J294" s="88" t="str">
        <f aca="false">IF('Board Cutting Form'!I418=2,'Board Cutting Form'!G418&amp;"-"&amp;'Board Cutting Form'!H418,"")</f>
        <v/>
      </c>
      <c r="K294" s="88" t="str">
        <f aca="false">IF('Board Cutting Form'!J418&gt;=1,'Board Cutting Form'!G418&amp;"-"&amp;'Board Cutting Form'!H418,"")</f>
        <v/>
      </c>
      <c r="L294" s="88" t="str">
        <f aca="false">IF('Board Cutting Form'!J418=2,'Board Cutting Form'!G418&amp;"-"&amp;'Board Cutting Form'!H418,"")</f>
        <v/>
      </c>
      <c r="M294" s="86" t="str">
        <f aca="false">IF(E294="","","TRUE")</f>
        <v/>
      </c>
    </row>
    <row r="295" customFormat="false" ht="15" hidden="false" customHeight="false" outlineLevel="0" collapsed="false">
      <c r="A295" s="86" t="str">
        <f aca="false">IF(E295="","","Input Panel")</f>
        <v/>
      </c>
      <c r="B295" s="86" t="str">
        <f aca="false">IF('Board Cutting Form'!B419="","",'Board Cutting Form'!B419)</f>
        <v/>
      </c>
      <c r="C295" s="86" t="str">
        <f aca="false">IF('Board Cutting Form'!D419="","",'Board Cutting Form'!D419)</f>
        <v/>
      </c>
      <c r="D295" s="86" t="str">
        <f aca="false">IF('Board Cutting Form'!E419="","",'Board Cutting Form'!E419)</f>
        <v/>
      </c>
      <c r="E295" s="86" t="str">
        <f aca="false">IF('Board Cutting Form'!F419="","",'Board Cutting Form'!F419)</f>
        <v/>
      </c>
      <c r="F295" s="86" t="str">
        <f aca="false">IF(OR('Board Cutting Form'!N419&gt;0,'Board Cutting Form'!M419&gt;0,'Board Cutting Form'!K419&gt;0),"("&amp;'Board Cutting Form'!N$9&amp;"-0"&amp;'Board Cutting Form'!N419&amp;" "&amp;'Board Cutting Form'!M$9&amp;"-0"&amp;'Board Cutting Form'!M419&amp;" "&amp;'Board Cutting Form'!K$9&amp;"-0"&amp;'Board Cutting Form'!K419&amp;")","")</f>
        <v/>
      </c>
      <c r="G295" s="86" t="str">
        <f aca="false">IF(E295="","","SameAsSheet")</f>
        <v/>
      </c>
      <c r="H295" s="86" t="str">
        <f aca="false">IF('Board Cutting Form'!F419="","",'Board Cutting Form'!C419)</f>
        <v/>
      </c>
      <c r="I295" s="86" t="str">
        <f aca="false">IF('Board Cutting Form'!I419&gt;=1,'Board Cutting Form'!G419&amp;"-"&amp;'Board Cutting Form'!H419,"")</f>
        <v/>
      </c>
      <c r="J295" s="88" t="str">
        <f aca="false">IF('Board Cutting Form'!I419=2,'Board Cutting Form'!G419&amp;"-"&amp;'Board Cutting Form'!H419,"")</f>
        <v/>
      </c>
      <c r="K295" s="88" t="str">
        <f aca="false">IF('Board Cutting Form'!J419&gt;=1,'Board Cutting Form'!G419&amp;"-"&amp;'Board Cutting Form'!H419,"")</f>
        <v/>
      </c>
      <c r="L295" s="88" t="str">
        <f aca="false">IF('Board Cutting Form'!J419=2,'Board Cutting Form'!G419&amp;"-"&amp;'Board Cutting Form'!H419,"")</f>
        <v/>
      </c>
      <c r="M295" s="86" t="str">
        <f aca="false">IF(E295="","","TRUE")</f>
        <v/>
      </c>
    </row>
    <row r="296" customFormat="false" ht="15" hidden="false" customHeight="false" outlineLevel="0" collapsed="false">
      <c r="A296" s="86" t="str">
        <f aca="false">IF(E296="","","Input Panel")</f>
        <v/>
      </c>
      <c r="B296" s="86" t="str">
        <f aca="false">IF('Board Cutting Form'!B420="","",'Board Cutting Form'!B420)</f>
        <v/>
      </c>
      <c r="C296" s="86" t="str">
        <f aca="false">IF('Board Cutting Form'!D420="","",'Board Cutting Form'!D420)</f>
        <v/>
      </c>
      <c r="D296" s="86" t="str">
        <f aca="false">IF('Board Cutting Form'!E420="","",'Board Cutting Form'!E420)</f>
        <v/>
      </c>
      <c r="E296" s="86" t="str">
        <f aca="false">IF('Board Cutting Form'!F420="","",'Board Cutting Form'!F420)</f>
        <v/>
      </c>
      <c r="F296" s="86" t="str">
        <f aca="false">IF(OR('Board Cutting Form'!N420&gt;0,'Board Cutting Form'!M420&gt;0,'Board Cutting Form'!K420&gt;0),"("&amp;'Board Cutting Form'!N$9&amp;"-0"&amp;'Board Cutting Form'!N420&amp;" "&amp;'Board Cutting Form'!M$9&amp;"-0"&amp;'Board Cutting Form'!M420&amp;" "&amp;'Board Cutting Form'!K$9&amp;"-0"&amp;'Board Cutting Form'!K420&amp;")","")</f>
        <v/>
      </c>
      <c r="G296" s="86" t="str">
        <f aca="false">IF(E296="","","SameAsSheet")</f>
        <v/>
      </c>
      <c r="H296" s="86" t="str">
        <f aca="false">IF('Board Cutting Form'!F420="","",'Board Cutting Form'!C420)</f>
        <v/>
      </c>
      <c r="I296" s="86" t="str">
        <f aca="false">IF('Board Cutting Form'!I420&gt;=1,'Board Cutting Form'!G420&amp;"-"&amp;'Board Cutting Form'!H420,"")</f>
        <v/>
      </c>
      <c r="J296" s="88" t="str">
        <f aca="false">IF('Board Cutting Form'!I420=2,'Board Cutting Form'!G420&amp;"-"&amp;'Board Cutting Form'!H420,"")</f>
        <v/>
      </c>
      <c r="K296" s="88" t="str">
        <f aca="false">IF('Board Cutting Form'!J420&gt;=1,'Board Cutting Form'!G420&amp;"-"&amp;'Board Cutting Form'!H420,"")</f>
        <v/>
      </c>
      <c r="L296" s="88" t="str">
        <f aca="false">IF('Board Cutting Form'!J420=2,'Board Cutting Form'!G420&amp;"-"&amp;'Board Cutting Form'!H420,"")</f>
        <v/>
      </c>
      <c r="M296" s="86" t="str">
        <f aca="false">IF(E296="","","TRUE")</f>
        <v/>
      </c>
    </row>
    <row r="297" customFormat="false" ht="15" hidden="false" customHeight="false" outlineLevel="0" collapsed="false">
      <c r="A297" s="86" t="str">
        <f aca="false">IF(E297="","","Input Panel")</f>
        <v/>
      </c>
      <c r="B297" s="86" t="str">
        <f aca="false">IF('Board Cutting Form'!B421="","",'Board Cutting Form'!B421)</f>
        <v/>
      </c>
      <c r="C297" s="86" t="str">
        <f aca="false">IF('Board Cutting Form'!D421="","",'Board Cutting Form'!D421)</f>
        <v/>
      </c>
      <c r="D297" s="86" t="str">
        <f aca="false">IF('Board Cutting Form'!E421="","",'Board Cutting Form'!E421)</f>
        <v/>
      </c>
      <c r="E297" s="86" t="str">
        <f aca="false">IF('Board Cutting Form'!F421="","",'Board Cutting Form'!F421)</f>
        <v/>
      </c>
      <c r="F297" s="86" t="str">
        <f aca="false">IF(OR('Board Cutting Form'!N421&gt;0,'Board Cutting Form'!M421&gt;0,'Board Cutting Form'!K421&gt;0),"("&amp;'Board Cutting Form'!N$9&amp;"-0"&amp;'Board Cutting Form'!N421&amp;" "&amp;'Board Cutting Form'!M$9&amp;"-0"&amp;'Board Cutting Form'!M421&amp;" "&amp;'Board Cutting Form'!K$9&amp;"-0"&amp;'Board Cutting Form'!K421&amp;")","")</f>
        <v/>
      </c>
      <c r="G297" s="86" t="str">
        <f aca="false">IF(E297="","","SameAsSheet")</f>
        <v/>
      </c>
      <c r="H297" s="86" t="str">
        <f aca="false">IF('Board Cutting Form'!F421="","",'Board Cutting Form'!C421)</f>
        <v/>
      </c>
      <c r="I297" s="86" t="str">
        <f aca="false">IF('Board Cutting Form'!I421&gt;=1,'Board Cutting Form'!G421&amp;"-"&amp;'Board Cutting Form'!H421,"")</f>
        <v/>
      </c>
      <c r="J297" s="88" t="str">
        <f aca="false">IF('Board Cutting Form'!I421=2,'Board Cutting Form'!G421&amp;"-"&amp;'Board Cutting Form'!H421,"")</f>
        <v/>
      </c>
      <c r="K297" s="88" t="str">
        <f aca="false">IF('Board Cutting Form'!J421&gt;=1,'Board Cutting Form'!G421&amp;"-"&amp;'Board Cutting Form'!H421,"")</f>
        <v/>
      </c>
      <c r="L297" s="88" t="str">
        <f aca="false">IF('Board Cutting Form'!J421=2,'Board Cutting Form'!G421&amp;"-"&amp;'Board Cutting Form'!H421,"")</f>
        <v/>
      </c>
      <c r="M297" s="86" t="str">
        <f aca="false">IF(E297="","","TRUE")</f>
        <v/>
      </c>
    </row>
    <row r="298" customFormat="false" ht="15" hidden="false" customHeight="false" outlineLevel="0" collapsed="false">
      <c r="A298" s="86" t="str">
        <f aca="false">IF(E298="","","Input Panel")</f>
        <v/>
      </c>
      <c r="B298" s="86" t="str">
        <f aca="false">IF('Board Cutting Form'!B422="","",'Board Cutting Form'!B422)</f>
        <v/>
      </c>
      <c r="C298" s="86" t="str">
        <f aca="false">IF('Board Cutting Form'!D422="","",'Board Cutting Form'!D422)</f>
        <v/>
      </c>
      <c r="D298" s="86" t="str">
        <f aca="false">IF('Board Cutting Form'!E422="","",'Board Cutting Form'!E422)</f>
        <v/>
      </c>
      <c r="E298" s="86" t="str">
        <f aca="false">IF('Board Cutting Form'!F422="","",'Board Cutting Form'!F422)</f>
        <v/>
      </c>
      <c r="F298" s="86" t="str">
        <f aca="false">IF(OR('Board Cutting Form'!N422&gt;0,'Board Cutting Form'!M422&gt;0,'Board Cutting Form'!K422&gt;0),"("&amp;'Board Cutting Form'!N$9&amp;"-0"&amp;'Board Cutting Form'!N422&amp;" "&amp;'Board Cutting Form'!M$9&amp;"-0"&amp;'Board Cutting Form'!M422&amp;" "&amp;'Board Cutting Form'!K$9&amp;"-0"&amp;'Board Cutting Form'!K422&amp;")","")</f>
        <v/>
      </c>
      <c r="G298" s="86" t="str">
        <f aca="false">IF(E298="","","SameAsSheet")</f>
        <v/>
      </c>
      <c r="H298" s="86" t="str">
        <f aca="false">IF('Board Cutting Form'!F422="","",'Board Cutting Form'!C422)</f>
        <v/>
      </c>
      <c r="I298" s="86" t="str">
        <f aca="false">IF('Board Cutting Form'!I422&gt;=1,'Board Cutting Form'!G422&amp;"-"&amp;'Board Cutting Form'!H422,"")</f>
        <v/>
      </c>
      <c r="J298" s="88" t="str">
        <f aca="false">IF('Board Cutting Form'!I422=2,'Board Cutting Form'!G422&amp;"-"&amp;'Board Cutting Form'!H422,"")</f>
        <v/>
      </c>
      <c r="K298" s="88" t="str">
        <f aca="false">IF('Board Cutting Form'!J422&gt;=1,'Board Cutting Form'!G422&amp;"-"&amp;'Board Cutting Form'!H422,"")</f>
        <v/>
      </c>
      <c r="L298" s="88" t="str">
        <f aca="false">IF('Board Cutting Form'!J422=2,'Board Cutting Form'!G422&amp;"-"&amp;'Board Cutting Form'!H422,"")</f>
        <v/>
      </c>
      <c r="M298" s="86" t="str">
        <f aca="false">IF(E298="","","TRUE")</f>
        <v/>
      </c>
    </row>
    <row r="299" customFormat="false" ht="15" hidden="false" customHeight="false" outlineLevel="0" collapsed="false">
      <c r="A299" s="86" t="str">
        <f aca="false">IF(E299="","","Input Panel")</f>
        <v/>
      </c>
      <c r="B299" s="86" t="str">
        <f aca="false">IF('Board Cutting Form'!B423="","",'Board Cutting Form'!B423)</f>
        <v/>
      </c>
      <c r="C299" s="86" t="str">
        <f aca="false">IF('Board Cutting Form'!D423="","",'Board Cutting Form'!D423)</f>
        <v/>
      </c>
      <c r="D299" s="86" t="str">
        <f aca="false">IF('Board Cutting Form'!E423="","",'Board Cutting Form'!E423)</f>
        <v/>
      </c>
      <c r="E299" s="86" t="str">
        <f aca="false">IF('Board Cutting Form'!F423="","",'Board Cutting Form'!F423)</f>
        <v/>
      </c>
      <c r="F299" s="86" t="str">
        <f aca="false">IF(OR('Board Cutting Form'!N423&gt;0,'Board Cutting Form'!M423&gt;0,'Board Cutting Form'!K423&gt;0),"("&amp;'Board Cutting Form'!N$9&amp;"-0"&amp;'Board Cutting Form'!N423&amp;" "&amp;'Board Cutting Form'!M$9&amp;"-0"&amp;'Board Cutting Form'!M423&amp;" "&amp;'Board Cutting Form'!K$9&amp;"-0"&amp;'Board Cutting Form'!K423&amp;")","")</f>
        <v/>
      </c>
      <c r="G299" s="86" t="str">
        <f aca="false">IF(E299="","","SameAsSheet")</f>
        <v/>
      </c>
      <c r="H299" s="86" t="str">
        <f aca="false">IF('Board Cutting Form'!F423="","",'Board Cutting Form'!C423)</f>
        <v/>
      </c>
      <c r="I299" s="86" t="str">
        <f aca="false">IF('Board Cutting Form'!I423&gt;=1,'Board Cutting Form'!G423&amp;"-"&amp;'Board Cutting Form'!H423,"")</f>
        <v/>
      </c>
      <c r="J299" s="88" t="str">
        <f aca="false">IF('Board Cutting Form'!I423=2,'Board Cutting Form'!G423&amp;"-"&amp;'Board Cutting Form'!H423,"")</f>
        <v/>
      </c>
      <c r="K299" s="88" t="str">
        <f aca="false">IF('Board Cutting Form'!J423&gt;=1,'Board Cutting Form'!G423&amp;"-"&amp;'Board Cutting Form'!H423,"")</f>
        <v/>
      </c>
      <c r="L299" s="88" t="str">
        <f aca="false">IF('Board Cutting Form'!J423=2,'Board Cutting Form'!G423&amp;"-"&amp;'Board Cutting Form'!H423,"")</f>
        <v/>
      </c>
      <c r="M299" s="86" t="str">
        <f aca="false">IF(E299="","","TRUE")</f>
        <v/>
      </c>
    </row>
    <row r="300" customFormat="false" ht="15" hidden="false" customHeight="false" outlineLevel="0" collapsed="false">
      <c r="A300" s="86" t="str">
        <f aca="false">IF(E300="","","Input Panel")</f>
        <v/>
      </c>
      <c r="B300" s="86" t="str">
        <f aca="false">IF('Board Cutting Form'!B424="","",'Board Cutting Form'!B424)</f>
        <v/>
      </c>
      <c r="C300" s="86" t="str">
        <f aca="false">IF('Board Cutting Form'!D424="","",'Board Cutting Form'!D424)</f>
        <v/>
      </c>
      <c r="D300" s="86" t="str">
        <f aca="false">IF('Board Cutting Form'!E424="","",'Board Cutting Form'!E424)</f>
        <v/>
      </c>
      <c r="E300" s="86" t="str">
        <f aca="false">IF('Board Cutting Form'!F424="","",'Board Cutting Form'!F424)</f>
        <v/>
      </c>
      <c r="F300" s="86" t="str">
        <f aca="false">IF(OR('Board Cutting Form'!N424&gt;0,'Board Cutting Form'!M424&gt;0,'Board Cutting Form'!K424&gt;0),"("&amp;'Board Cutting Form'!N$9&amp;"-0"&amp;'Board Cutting Form'!N424&amp;" "&amp;'Board Cutting Form'!M$9&amp;"-0"&amp;'Board Cutting Form'!M424&amp;" "&amp;'Board Cutting Form'!K$9&amp;"-0"&amp;'Board Cutting Form'!K424&amp;")","")</f>
        <v/>
      </c>
      <c r="G300" s="86" t="str">
        <f aca="false">IF(E300="","","SameAsSheet")</f>
        <v/>
      </c>
      <c r="H300" s="86" t="str">
        <f aca="false">IF('Board Cutting Form'!F424="","",'Board Cutting Form'!C424)</f>
        <v/>
      </c>
      <c r="I300" s="86" t="str">
        <f aca="false">IF('Board Cutting Form'!I424&gt;=1,'Board Cutting Form'!G424&amp;"-"&amp;'Board Cutting Form'!H424,"")</f>
        <v/>
      </c>
      <c r="J300" s="88" t="str">
        <f aca="false">IF('Board Cutting Form'!I424=2,'Board Cutting Form'!G424&amp;"-"&amp;'Board Cutting Form'!H424,"")</f>
        <v/>
      </c>
      <c r="K300" s="88" t="str">
        <f aca="false">IF('Board Cutting Form'!J424&gt;=1,'Board Cutting Form'!G424&amp;"-"&amp;'Board Cutting Form'!H424,"")</f>
        <v/>
      </c>
      <c r="L300" s="88" t="str">
        <f aca="false">IF('Board Cutting Form'!J424=2,'Board Cutting Form'!G424&amp;"-"&amp;'Board Cutting Form'!H424,"")</f>
        <v/>
      </c>
      <c r="M300" s="86" t="str">
        <f aca="false">IF(E300="","","TRUE")</f>
        <v/>
      </c>
    </row>
    <row r="301" customFormat="false" ht="15" hidden="false" customHeight="false" outlineLevel="0" collapsed="false">
      <c r="A301" s="86" t="str">
        <f aca="false">IF(E301="","","Input Panel")</f>
        <v/>
      </c>
      <c r="B301" s="86" t="str">
        <f aca="false">IF('Board Cutting Form'!B425="","",'Board Cutting Form'!B425)</f>
        <v/>
      </c>
      <c r="C301" s="86" t="str">
        <f aca="false">IF('Board Cutting Form'!D425="","",'Board Cutting Form'!D425)</f>
        <v/>
      </c>
      <c r="D301" s="86" t="str">
        <f aca="false">IF('Board Cutting Form'!E425="","",'Board Cutting Form'!E425)</f>
        <v/>
      </c>
      <c r="E301" s="86" t="str">
        <f aca="false">IF('Board Cutting Form'!F425="","",'Board Cutting Form'!F425)</f>
        <v/>
      </c>
      <c r="F301" s="86" t="str">
        <f aca="false">IF(OR('Board Cutting Form'!N425&gt;0,'Board Cutting Form'!M425&gt;0,'Board Cutting Form'!K425&gt;0),"("&amp;'Board Cutting Form'!N$9&amp;"-0"&amp;'Board Cutting Form'!N425&amp;" "&amp;'Board Cutting Form'!M$9&amp;"-0"&amp;'Board Cutting Form'!M425&amp;" "&amp;'Board Cutting Form'!K$9&amp;"-0"&amp;'Board Cutting Form'!K425&amp;")","")</f>
        <v/>
      </c>
      <c r="G301" s="86" t="str">
        <f aca="false">IF(E301="","","SameAsSheet")</f>
        <v/>
      </c>
      <c r="H301" s="86" t="str">
        <f aca="false">IF('Board Cutting Form'!F425="","",'Board Cutting Form'!C425)</f>
        <v/>
      </c>
      <c r="I301" s="86" t="str">
        <f aca="false">IF('Board Cutting Form'!I425&gt;=1,'Board Cutting Form'!G425&amp;"-"&amp;'Board Cutting Form'!H425,"")</f>
        <v/>
      </c>
      <c r="J301" s="88" t="str">
        <f aca="false">IF('Board Cutting Form'!I425=2,'Board Cutting Form'!G425&amp;"-"&amp;'Board Cutting Form'!H425,"")</f>
        <v/>
      </c>
      <c r="K301" s="88" t="str">
        <f aca="false">IF('Board Cutting Form'!J425&gt;=1,'Board Cutting Form'!G425&amp;"-"&amp;'Board Cutting Form'!H425,"")</f>
        <v/>
      </c>
      <c r="L301" s="88" t="str">
        <f aca="false">IF('Board Cutting Form'!J425=2,'Board Cutting Form'!G425&amp;"-"&amp;'Board Cutting Form'!H425,"")</f>
        <v/>
      </c>
      <c r="M301" s="86" t="str">
        <f aca="false">IF(E301="","","TRUE")</f>
        <v/>
      </c>
    </row>
    <row r="302" customFormat="false" ht="15" hidden="false" customHeight="false" outlineLevel="0" collapsed="false">
      <c r="A302" s="86" t="str">
        <f aca="false">IF(E302="","","Input Panel")</f>
        <v/>
      </c>
      <c r="B302" s="86" t="str">
        <f aca="false">IF('Board Cutting Form'!B426="","",'Board Cutting Form'!B426)</f>
        <v/>
      </c>
      <c r="C302" s="86" t="str">
        <f aca="false">IF('Board Cutting Form'!D426="","",'Board Cutting Form'!D426)</f>
        <v/>
      </c>
      <c r="D302" s="86" t="str">
        <f aca="false">IF('Board Cutting Form'!E426="","",'Board Cutting Form'!E426)</f>
        <v/>
      </c>
      <c r="E302" s="86" t="str">
        <f aca="false">IF('Board Cutting Form'!F426="","",'Board Cutting Form'!F426)</f>
        <v/>
      </c>
      <c r="F302" s="86" t="str">
        <f aca="false">IF(OR('Board Cutting Form'!N426&gt;0,'Board Cutting Form'!M426&gt;0,'Board Cutting Form'!K426&gt;0),"("&amp;'Board Cutting Form'!N$9&amp;"-0"&amp;'Board Cutting Form'!N426&amp;" "&amp;'Board Cutting Form'!M$9&amp;"-0"&amp;'Board Cutting Form'!M426&amp;" "&amp;'Board Cutting Form'!K$9&amp;"-0"&amp;'Board Cutting Form'!K426&amp;")","")</f>
        <v/>
      </c>
      <c r="G302" s="86" t="str">
        <f aca="false">IF(E302="","","SameAsSheet")</f>
        <v/>
      </c>
      <c r="H302" s="86" t="str">
        <f aca="false">IF('Board Cutting Form'!F426="","",'Board Cutting Form'!C426)</f>
        <v/>
      </c>
      <c r="I302" s="86" t="str">
        <f aca="false">IF('Board Cutting Form'!I426&gt;=1,'Board Cutting Form'!G426&amp;"-"&amp;'Board Cutting Form'!H426,"")</f>
        <v/>
      </c>
      <c r="J302" s="88" t="str">
        <f aca="false">IF('Board Cutting Form'!I426=2,'Board Cutting Form'!G426&amp;"-"&amp;'Board Cutting Form'!H426,"")</f>
        <v/>
      </c>
      <c r="K302" s="88" t="str">
        <f aca="false">IF('Board Cutting Form'!J426&gt;=1,'Board Cutting Form'!G426&amp;"-"&amp;'Board Cutting Form'!H426,"")</f>
        <v/>
      </c>
      <c r="L302" s="88" t="str">
        <f aca="false">IF('Board Cutting Form'!J426=2,'Board Cutting Form'!G426&amp;"-"&amp;'Board Cutting Form'!H426,"")</f>
        <v/>
      </c>
      <c r="M302" s="86" t="str">
        <f aca="false">IF(E302="","","TRUE")</f>
        <v/>
      </c>
    </row>
    <row r="303" customFormat="false" ht="15" hidden="false" customHeight="false" outlineLevel="0" collapsed="false">
      <c r="A303" s="86" t="str">
        <f aca="false">IF(E303="","","Input Panel")</f>
        <v/>
      </c>
      <c r="B303" s="86" t="str">
        <f aca="false">IF('Board Cutting Form'!B427="","",'Board Cutting Form'!B427)</f>
        <v/>
      </c>
      <c r="C303" s="86" t="str">
        <f aca="false">IF('Board Cutting Form'!D427="","",'Board Cutting Form'!D427)</f>
        <v/>
      </c>
      <c r="D303" s="86" t="str">
        <f aca="false">IF('Board Cutting Form'!E427="","",'Board Cutting Form'!E427)</f>
        <v/>
      </c>
      <c r="E303" s="86" t="str">
        <f aca="false">IF('Board Cutting Form'!F427="","",'Board Cutting Form'!F427)</f>
        <v/>
      </c>
      <c r="F303" s="86" t="str">
        <f aca="false">IF(OR('Board Cutting Form'!N427&gt;0,'Board Cutting Form'!M427&gt;0,'Board Cutting Form'!K427&gt;0),"("&amp;'Board Cutting Form'!N$9&amp;"-0"&amp;'Board Cutting Form'!N427&amp;" "&amp;'Board Cutting Form'!M$9&amp;"-0"&amp;'Board Cutting Form'!M427&amp;" "&amp;'Board Cutting Form'!K$9&amp;"-0"&amp;'Board Cutting Form'!K427&amp;")","")</f>
        <v/>
      </c>
      <c r="G303" s="86" t="str">
        <f aca="false">IF(E303="","","SameAsSheet")</f>
        <v/>
      </c>
      <c r="H303" s="86" t="str">
        <f aca="false">IF('Board Cutting Form'!F427="","",'Board Cutting Form'!C427)</f>
        <v/>
      </c>
      <c r="I303" s="86" t="str">
        <f aca="false">IF('Board Cutting Form'!I427&gt;=1,'Board Cutting Form'!G427&amp;"-"&amp;'Board Cutting Form'!H427,"")</f>
        <v/>
      </c>
      <c r="J303" s="88" t="str">
        <f aca="false">IF('Board Cutting Form'!I427=2,'Board Cutting Form'!G427&amp;"-"&amp;'Board Cutting Form'!H427,"")</f>
        <v/>
      </c>
      <c r="K303" s="88" t="str">
        <f aca="false">IF('Board Cutting Form'!J427&gt;=1,'Board Cutting Form'!G427&amp;"-"&amp;'Board Cutting Form'!H427,"")</f>
        <v/>
      </c>
      <c r="L303" s="88" t="str">
        <f aca="false">IF('Board Cutting Form'!J427=2,'Board Cutting Form'!G427&amp;"-"&amp;'Board Cutting Form'!H427,"")</f>
        <v/>
      </c>
      <c r="M303" s="86" t="str">
        <f aca="false">IF(E303="","","TRUE")</f>
        <v/>
      </c>
    </row>
    <row r="304" customFormat="false" ht="15" hidden="false" customHeight="false" outlineLevel="0" collapsed="false">
      <c r="A304" s="86" t="str">
        <f aca="false">IF(E304="","","Input Panel")</f>
        <v/>
      </c>
      <c r="B304" s="86" t="str">
        <f aca="false">IF('Board Cutting Form'!B428="","",'Board Cutting Form'!B428)</f>
        <v/>
      </c>
      <c r="C304" s="86" t="str">
        <f aca="false">IF('Board Cutting Form'!D428="","",'Board Cutting Form'!D428)</f>
        <v/>
      </c>
      <c r="D304" s="86" t="str">
        <f aca="false">IF('Board Cutting Form'!E428="","",'Board Cutting Form'!E428)</f>
        <v/>
      </c>
      <c r="E304" s="86" t="str">
        <f aca="false">IF('Board Cutting Form'!F428="","",'Board Cutting Form'!F428)</f>
        <v/>
      </c>
      <c r="F304" s="86" t="str">
        <f aca="false">IF(OR('Board Cutting Form'!N428&gt;0,'Board Cutting Form'!M428&gt;0,'Board Cutting Form'!K428&gt;0),"("&amp;'Board Cutting Form'!N$9&amp;"-0"&amp;'Board Cutting Form'!N428&amp;" "&amp;'Board Cutting Form'!M$9&amp;"-0"&amp;'Board Cutting Form'!M428&amp;" "&amp;'Board Cutting Form'!K$9&amp;"-0"&amp;'Board Cutting Form'!K428&amp;")","")</f>
        <v/>
      </c>
      <c r="G304" s="86" t="str">
        <f aca="false">IF(E304="","","SameAsSheet")</f>
        <v/>
      </c>
      <c r="H304" s="86" t="str">
        <f aca="false">IF('Board Cutting Form'!F428="","",'Board Cutting Form'!C428)</f>
        <v/>
      </c>
      <c r="I304" s="86" t="str">
        <f aca="false">IF('Board Cutting Form'!I428&gt;=1,'Board Cutting Form'!G428&amp;"-"&amp;'Board Cutting Form'!H428,"")</f>
        <v/>
      </c>
      <c r="J304" s="88" t="str">
        <f aca="false">IF('Board Cutting Form'!I428=2,'Board Cutting Form'!G428&amp;"-"&amp;'Board Cutting Form'!H428,"")</f>
        <v/>
      </c>
      <c r="K304" s="88" t="str">
        <f aca="false">IF('Board Cutting Form'!J428&gt;=1,'Board Cutting Form'!G428&amp;"-"&amp;'Board Cutting Form'!H428,"")</f>
        <v/>
      </c>
      <c r="L304" s="88" t="str">
        <f aca="false">IF('Board Cutting Form'!J428=2,'Board Cutting Form'!G428&amp;"-"&amp;'Board Cutting Form'!H428,"")</f>
        <v/>
      </c>
      <c r="M304" s="86" t="str">
        <f aca="false">IF(E304="","","TRUE")</f>
        <v/>
      </c>
    </row>
    <row r="305" customFormat="false" ht="15" hidden="false" customHeight="false" outlineLevel="0" collapsed="false">
      <c r="A305" s="86" t="str">
        <f aca="false">IF(E305="","","Input Panel")</f>
        <v/>
      </c>
      <c r="B305" s="86" t="str">
        <f aca="false">IF('Board Cutting Form'!B429="","",'Board Cutting Form'!B429)</f>
        <v/>
      </c>
      <c r="C305" s="86" t="str">
        <f aca="false">IF('Board Cutting Form'!D429="","",'Board Cutting Form'!D429)</f>
        <v/>
      </c>
      <c r="D305" s="86" t="str">
        <f aca="false">IF('Board Cutting Form'!E429="","",'Board Cutting Form'!E429)</f>
        <v/>
      </c>
      <c r="E305" s="86" t="str">
        <f aca="false">IF('Board Cutting Form'!F429="","",'Board Cutting Form'!F429)</f>
        <v/>
      </c>
      <c r="F305" s="86" t="str">
        <f aca="false">IF(OR('Board Cutting Form'!N429&gt;0,'Board Cutting Form'!M429&gt;0,'Board Cutting Form'!K429&gt;0),"("&amp;'Board Cutting Form'!N$9&amp;"-0"&amp;'Board Cutting Form'!N429&amp;" "&amp;'Board Cutting Form'!M$9&amp;"-0"&amp;'Board Cutting Form'!M429&amp;" "&amp;'Board Cutting Form'!K$9&amp;"-0"&amp;'Board Cutting Form'!K429&amp;")","")</f>
        <v/>
      </c>
      <c r="G305" s="86" t="str">
        <f aca="false">IF(E305="","","SameAsSheet")</f>
        <v/>
      </c>
      <c r="H305" s="86" t="str">
        <f aca="false">IF('Board Cutting Form'!F429="","",'Board Cutting Form'!C429)</f>
        <v/>
      </c>
      <c r="I305" s="86" t="str">
        <f aca="false">IF('Board Cutting Form'!I429&gt;=1,'Board Cutting Form'!G429&amp;"-"&amp;'Board Cutting Form'!H429,"")</f>
        <v/>
      </c>
      <c r="J305" s="88" t="str">
        <f aca="false">IF('Board Cutting Form'!I429=2,'Board Cutting Form'!G429&amp;"-"&amp;'Board Cutting Form'!H429,"")</f>
        <v/>
      </c>
      <c r="K305" s="88" t="str">
        <f aca="false">IF('Board Cutting Form'!J429&gt;=1,'Board Cutting Form'!G429&amp;"-"&amp;'Board Cutting Form'!H429,"")</f>
        <v/>
      </c>
      <c r="L305" s="88" t="str">
        <f aca="false">IF('Board Cutting Form'!J429=2,'Board Cutting Form'!G429&amp;"-"&amp;'Board Cutting Form'!H429,"")</f>
        <v/>
      </c>
      <c r="M305" s="86" t="str">
        <f aca="false">IF(E305="","","TRUE")</f>
        <v/>
      </c>
    </row>
    <row r="306" customFormat="false" ht="15" hidden="false" customHeight="false" outlineLevel="0" collapsed="false">
      <c r="A306" s="86" t="str">
        <f aca="false">IF(E306="","","Input Panel")</f>
        <v/>
      </c>
      <c r="B306" s="86" t="str">
        <f aca="false">IF('Board Cutting Form'!B430="","",'Board Cutting Form'!B430)</f>
        <v/>
      </c>
      <c r="C306" s="86" t="str">
        <f aca="false">IF('Board Cutting Form'!D430="","",'Board Cutting Form'!D430)</f>
        <v/>
      </c>
      <c r="D306" s="86" t="str">
        <f aca="false">IF('Board Cutting Form'!E430="","",'Board Cutting Form'!E430)</f>
        <v/>
      </c>
      <c r="E306" s="86" t="str">
        <f aca="false">IF('Board Cutting Form'!F430="","",'Board Cutting Form'!F430)</f>
        <v/>
      </c>
      <c r="F306" s="86" t="str">
        <f aca="false">IF(OR('Board Cutting Form'!N430&gt;0,'Board Cutting Form'!M430&gt;0,'Board Cutting Form'!K430&gt;0),"("&amp;'Board Cutting Form'!N$9&amp;"-0"&amp;'Board Cutting Form'!N430&amp;" "&amp;'Board Cutting Form'!M$9&amp;"-0"&amp;'Board Cutting Form'!M430&amp;" "&amp;'Board Cutting Form'!K$9&amp;"-0"&amp;'Board Cutting Form'!K430&amp;")","")</f>
        <v/>
      </c>
      <c r="G306" s="86" t="str">
        <f aca="false">IF(E306="","","SameAsSheet")</f>
        <v/>
      </c>
      <c r="H306" s="86" t="str">
        <f aca="false">IF('Board Cutting Form'!F430="","",'Board Cutting Form'!C430)</f>
        <v/>
      </c>
      <c r="I306" s="86" t="str">
        <f aca="false">IF('Board Cutting Form'!I430&gt;=1,'Board Cutting Form'!G430&amp;"-"&amp;'Board Cutting Form'!H430,"")</f>
        <v/>
      </c>
      <c r="J306" s="88" t="str">
        <f aca="false">IF('Board Cutting Form'!I430=2,'Board Cutting Form'!G430&amp;"-"&amp;'Board Cutting Form'!H430,"")</f>
        <v/>
      </c>
      <c r="K306" s="88" t="str">
        <f aca="false">IF('Board Cutting Form'!J430&gt;=1,'Board Cutting Form'!G430&amp;"-"&amp;'Board Cutting Form'!H430,"")</f>
        <v/>
      </c>
      <c r="L306" s="88" t="str">
        <f aca="false">IF('Board Cutting Form'!J430=2,'Board Cutting Form'!G430&amp;"-"&amp;'Board Cutting Form'!H430,"")</f>
        <v/>
      </c>
      <c r="M306" s="86" t="str">
        <f aca="false">IF(E306="","","TRUE")</f>
        <v/>
      </c>
    </row>
    <row r="307" customFormat="false" ht="15" hidden="false" customHeight="false" outlineLevel="0" collapsed="false">
      <c r="A307" s="86" t="str">
        <f aca="false">IF(E307="","","Input Panel")</f>
        <v/>
      </c>
      <c r="B307" s="86" t="str">
        <f aca="false">IF('Board Cutting Form'!B431="","",'Board Cutting Form'!B431)</f>
        <v/>
      </c>
      <c r="C307" s="86" t="str">
        <f aca="false">IF('Board Cutting Form'!D431="","",'Board Cutting Form'!D431)</f>
        <v/>
      </c>
      <c r="D307" s="86" t="str">
        <f aca="false">IF('Board Cutting Form'!E431="","",'Board Cutting Form'!E431)</f>
        <v/>
      </c>
      <c r="E307" s="86" t="str">
        <f aca="false">IF('Board Cutting Form'!F431="","",'Board Cutting Form'!F431)</f>
        <v/>
      </c>
      <c r="F307" s="86" t="str">
        <f aca="false">IF(OR('Board Cutting Form'!N431&gt;0,'Board Cutting Form'!M431&gt;0,'Board Cutting Form'!K431&gt;0),"("&amp;'Board Cutting Form'!N$9&amp;"-0"&amp;'Board Cutting Form'!N431&amp;" "&amp;'Board Cutting Form'!M$9&amp;"-0"&amp;'Board Cutting Form'!M431&amp;" "&amp;'Board Cutting Form'!K$9&amp;"-0"&amp;'Board Cutting Form'!K431&amp;")","")</f>
        <v/>
      </c>
      <c r="G307" s="86" t="str">
        <f aca="false">IF(E307="","","SameAsSheet")</f>
        <v/>
      </c>
      <c r="H307" s="86" t="str">
        <f aca="false">IF('Board Cutting Form'!F431="","",'Board Cutting Form'!C431)</f>
        <v/>
      </c>
      <c r="I307" s="86" t="str">
        <f aca="false">IF('Board Cutting Form'!I431&gt;=1,'Board Cutting Form'!G431&amp;"-"&amp;'Board Cutting Form'!H431,"")</f>
        <v/>
      </c>
      <c r="J307" s="88" t="str">
        <f aca="false">IF('Board Cutting Form'!I431=2,'Board Cutting Form'!G431&amp;"-"&amp;'Board Cutting Form'!H431,"")</f>
        <v/>
      </c>
      <c r="K307" s="88" t="str">
        <f aca="false">IF('Board Cutting Form'!J431&gt;=1,'Board Cutting Form'!G431&amp;"-"&amp;'Board Cutting Form'!H431,"")</f>
        <v/>
      </c>
      <c r="L307" s="88" t="str">
        <f aca="false">IF('Board Cutting Form'!J431=2,'Board Cutting Form'!G431&amp;"-"&amp;'Board Cutting Form'!H431,"")</f>
        <v/>
      </c>
      <c r="M307" s="86" t="str">
        <f aca="false">IF(E307="","","TRUE")</f>
        <v/>
      </c>
    </row>
    <row r="308" customFormat="false" ht="15" hidden="false" customHeight="false" outlineLevel="0" collapsed="false">
      <c r="A308" s="86" t="str">
        <f aca="false">IF(E308="","","Input Panel")</f>
        <v/>
      </c>
      <c r="B308" s="86" t="str">
        <f aca="false">IF('Board Cutting Form'!B432="","",'Board Cutting Form'!B432)</f>
        <v/>
      </c>
      <c r="C308" s="86" t="str">
        <f aca="false">IF('Board Cutting Form'!D432="","",'Board Cutting Form'!D432)</f>
        <v/>
      </c>
      <c r="D308" s="86" t="str">
        <f aca="false">IF('Board Cutting Form'!E432="","",'Board Cutting Form'!E432)</f>
        <v/>
      </c>
      <c r="E308" s="86" t="str">
        <f aca="false">IF('Board Cutting Form'!F432="","",'Board Cutting Form'!F432)</f>
        <v/>
      </c>
      <c r="F308" s="86" t="str">
        <f aca="false">IF(OR('Board Cutting Form'!N432&gt;0,'Board Cutting Form'!M432&gt;0,'Board Cutting Form'!K432&gt;0),"("&amp;'Board Cutting Form'!N$9&amp;"-0"&amp;'Board Cutting Form'!N432&amp;" "&amp;'Board Cutting Form'!M$9&amp;"-0"&amp;'Board Cutting Form'!M432&amp;" "&amp;'Board Cutting Form'!K$9&amp;"-0"&amp;'Board Cutting Form'!K432&amp;")","")</f>
        <v/>
      </c>
      <c r="G308" s="86" t="str">
        <f aca="false">IF(E308="","","SameAsSheet")</f>
        <v/>
      </c>
      <c r="H308" s="86" t="str">
        <f aca="false">IF('Board Cutting Form'!F432="","",'Board Cutting Form'!C432)</f>
        <v/>
      </c>
      <c r="I308" s="86" t="str">
        <f aca="false">IF('Board Cutting Form'!I432&gt;=1,'Board Cutting Form'!G432&amp;"-"&amp;'Board Cutting Form'!H432,"")</f>
        <v/>
      </c>
      <c r="J308" s="88" t="str">
        <f aca="false">IF('Board Cutting Form'!I432=2,'Board Cutting Form'!G432&amp;"-"&amp;'Board Cutting Form'!H432,"")</f>
        <v/>
      </c>
      <c r="K308" s="88" t="str">
        <f aca="false">IF('Board Cutting Form'!J432&gt;=1,'Board Cutting Form'!G432&amp;"-"&amp;'Board Cutting Form'!H432,"")</f>
        <v/>
      </c>
      <c r="L308" s="88" t="str">
        <f aca="false">IF('Board Cutting Form'!J432=2,'Board Cutting Form'!G432&amp;"-"&amp;'Board Cutting Form'!H432,"")</f>
        <v/>
      </c>
      <c r="M308" s="86" t="str">
        <f aca="false">IF(E308="","","TRUE")</f>
        <v/>
      </c>
    </row>
    <row r="309" customFormat="false" ht="15" hidden="false" customHeight="false" outlineLevel="0" collapsed="false">
      <c r="A309" s="86" t="str">
        <f aca="false">IF(E309="","","Input Panel")</f>
        <v/>
      </c>
      <c r="B309" s="86" t="str">
        <f aca="false">IF('Board Cutting Form'!B433="","",'Board Cutting Form'!B433)</f>
        <v/>
      </c>
      <c r="C309" s="86" t="str">
        <f aca="false">IF('Board Cutting Form'!D433="","",'Board Cutting Form'!D433)</f>
        <v/>
      </c>
      <c r="D309" s="86" t="str">
        <f aca="false">IF('Board Cutting Form'!E433="","",'Board Cutting Form'!E433)</f>
        <v/>
      </c>
      <c r="E309" s="86" t="str">
        <f aca="false">IF('Board Cutting Form'!F433="","",'Board Cutting Form'!F433)</f>
        <v/>
      </c>
      <c r="F309" s="86" t="str">
        <f aca="false">IF(OR('Board Cutting Form'!N433&gt;0,'Board Cutting Form'!M433&gt;0,'Board Cutting Form'!K433&gt;0),"("&amp;'Board Cutting Form'!N$9&amp;"-0"&amp;'Board Cutting Form'!N433&amp;" "&amp;'Board Cutting Form'!M$9&amp;"-0"&amp;'Board Cutting Form'!M433&amp;" "&amp;'Board Cutting Form'!K$9&amp;"-0"&amp;'Board Cutting Form'!K433&amp;")","")</f>
        <v/>
      </c>
      <c r="G309" s="86" t="str">
        <f aca="false">IF(E309="","","SameAsSheet")</f>
        <v/>
      </c>
      <c r="H309" s="86" t="str">
        <f aca="false">IF('Board Cutting Form'!F433="","",'Board Cutting Form'!C433)</f>
        <v/>
      </c>
      <c r="I309" s="86" t="str">
        <f aca="false">IF('Board Cutting Form'!I433&gt;=1,'Board Cutting Form'!G433&amp;"-"&amp;'Board Cutting Form'!H433,"")</f>
        <v/>
      </c>
      <c r="J309" s="88" t="str">
        <f aca="false">IF('Board Cutting Form'!I433=2,'Board Cutting Form'!G433&amp;"-"&amp;'Board Cutting Form'!H433,"")</f>
        <v/>
      </c>
      <c r="K309" s="88" t="str">
        <f aca="false">IF('Board Cutting Form'!J433&gt;=1,'Board Cutting Form'!G433&amp;"-"&amp;'Board Cutting Form'!H433,"")</f>
        <v/>
      </c>
      <c r="L309" s="88" t="str">
        <f aca="false">IF('Board Cutting Form'!J433=2,'Board Cutting Form'!G433&amp;"-"&amp;'Board Cutting Form'!H433,"")</f>
        <v/>
      </c>
      <c r="M309" s="86" t="str">
        <f aca="false">IF(E309="","","TRUE")</f>
        <v/>
      </c>
    </row>
    <row r="310" customFormat="false" ht="15" hidden="false" customHeight="false" outlineLevel="0" collapsed="false">
      <c r="A310" s="86" t="str">
        <f aca="false">IF(E310="","","Input Panel")</f>
        <v/>
      </c>
      <c r="B310" s="86" t="str">
        <f aca="false">IF('Board Cutting Form'!B434="","",'Board Cutting Form'!B434)</f>
        <v/>
      </c>
      <c r="C310" s="86" t="str">
        <f aca="false">IF('Board Cutting Form'!D434="","",'Board Cutting Form'!D434)</f>
        <v/>
      </c>
      <c r="D310" s="86" t="str">
        <f aca="false">IF('Board Cutting Form'!E434="","",'Board Cutting Form'!E434)</f>
        <v/>
      </c>
      <c r="E310" s="86" t="str">
        <f aca="false">IF('Board Cutting Form'!F434="","",'Board Cutting Form'!F434)</f>
        <v/>
      </c>
      <c r="F310" s="86" t="str">
        <f aca="false">IF(OR('Board Cutting Form'!N434&gt;0,'Board Cutting Form'!M434&gt;0,'Board Cutting Form'!K434&gt;0),"("&amp;'Board Cutting Form'!N$9&amp;"-0"&amp;'Board Cutting Form'!N434&amp;" "&amp;'Board Cutting Form'!M$9&amp;"-0"&amp;'Board Cutting Form'!M434&amp;" "&amp;'Board Cutting Form'!K$9&amp;"-0"&amp;'Board Cutting Form'!K434&amp;")","")</f>
        <v/>
      </c>
      <c r="G310" s="86" t="str">
        <f aca="false">IF(E310="","","SameAsSheet")</f>
        <v/>
      </c>
      <c r="H310" s="86" t="str">
        <f aca="false">IF('Board Cutting Form'!F434="","",'Board Cutting Form'!C434)</f>
        <v/>
      </c>
      <c r="I310" s="86" t="str">
        <f aca="false">IF('Board Cutting Form'!I434&gt;=1,'Board Cutting Form'!G434&amp;"-"&amp;'Board Cutting Form'!H434,"")</f>
        <v/>
      </c>
      <c r="J310" s="88" t="str">
        <f aca="false">IF('Board Cutting Form'!I434=2,'Board Cutting Form'!G434&amp;"-"&amp;'Board Cutting Form'!H434,"")</f>
        <v/>
      </c>
      <c r="K310" s="88" t="str">
        <f aca="false">IF('Board Cutting Form'!J434&gt;=1,'Board Cutting Form'!G434&amp;"-"&amp;'Board Cutting Form'!H434,"")</f>
        <v/>
      </c>
      <c r="L310" s="88" t="str">
        <f aca="false">IF('Board Cutting Form'!J434=2,'Board Cutting Form'!G434&amp;"-"&amp;'Board Cutting Form'!H434,"")</f>
        <v/>
      </c>
      <c r="M310" s="86" t="str">
        <f aca="false">IF(E310="","","TRUE")</f>
        <v/>
      </c>
    </row>
    <row r="311" customFormat="false" ht="15" hidden="false" customHeight="false" outlineLevel="0" collapsed="false">
      <c r="A311" s="86" t="str">
        <f aca="false">IF(E311="","","Input Panel")</f>
        <v/>
      </c>
      <c r="B311" s="86" t="str">
        <f aca="false">IF('Board Cutting Form'!B435="","",'Board Cutting Form'!B435)</f>
        <v/>
      </c>
      <c r="C311" s="86" t="str">
        <f aca="false">IF('Board Cutting Form'!D435="","",'Board Cutting Form'!D435)</f>
        <v/>
      </c>
      <c r="D311" s="86" t="str">
        <f aca="false">IF('Board Cutting Form'!E435="","",'Board Cutting Form'!E435)</f>
        <v/>
      </c>
      <c r="E311" s="86" t="str">
        <f aca="false">IF('Board Cutting Form'!F435="","",'Board Cutting Form'!F435)</f>
        <v/>
      </c>
      <c r="F311" s="86" t="str">
        <f aca="false">IF(OR('Board Cutting Form'!N435&gt;0,'Board Cutting Form'!M435&gt;0,'Board Cutting Form'!K435&gt;0),"("&amp;'Board Cutting Form'!N$9&amp;"-0"&amp;'Board Cutting Form'!N435&amp;" "&amp;'Board Cutting Form'!M$9&amp;"-0"&amp;'Board Cutting Form'!M435&amp;" "&amp;'Board Cutting Form'!K$9&amp;"-0"&amp;'Board Cutting Form'!K435&amp;")","")</f>
        <v/>
      </c>
      <c r="G311" s="86" t="str">
        <f aca="false">IF(E311="","","SameAsSheet")</f>
        <v/>
      </c>
      <c r="H311" s="86" t="str">
        <f aca="false">IF('Board Cutting Form'!F435="","",'Board Cutting Form'!C435)</f>
        <v/>
      </c>
      <c r="I311" s="86" t="str">
        <f aca="false">IF('Board Cutting Form'!I435&gt;=1,'Board Cutting Form'!G435&amp;"-"&amp;'Board Cutting Form'!H435,"")</f>
        <v/>
      </c>
      <c r="J311" s="88" t="str">
        <f aca="false">IF('Board Cutting Form'!I435=2,'Board Cutting Form'!G435&amp;"-"&amp;'Board Cutting Form'!H435,"")</f>
        <v/>
      </c>
      <c r="K311" s="88" t="str">
        <f aca="false">IF('Board Cutting Form'!J435&gt;=1,'Board Cutting Form'!G435&amp;"-"&amp;'Board Cutting Form'!H435,"")</f>
        <v/>
      </c>
      <c r="L311" s="88" t="str">
        <f aca="false">IF('Board Cutting Form'!J435=2,'Board Cutting Form'!G435&amp;"-"&amp;'Board Cutting Form'!H435,"")</f>
        <v/>
      </c>
      <c r="M311" s="86" t="str">
        <f aca="false">IF(E311="","","TRUE")</f>
        <v/>
      </c>
    </row>
    <row r="312" customFormat="false" ht="15" hidden="false" customHeight="false" outlineLevel="0" collapsed="false">
      <c r="A312" s="86" t="str">
        <f aca="false">IF(E312="","","Input Panel")</f>
        <v/>
      </c>
      <c r="B312" s="86" t="str">
        <f aca="false">IF('Board Cutting Form'!B436="","",'Board Cutting Form'!B436)</f>
        <v/>
      </c>
      <c r="C312" s="86" t="str">
        <f aca="false">IF('Board Cutting Form'!D436="","",'Board Cutting Form'!D436)</f>
        <v/>
      </c>
      <c r="D312" s="86" t="str">
        <f aca="false">IF('Board Cutting Form'!E436="","",'Board Cutting Form'!E436)</f>
        <v/>
      </c>
      <c r="E312" s="86" t="str">
        <f aca="false">IF('Board Cutting Form'!F436="","",'Board Cutting Form'!F436)</f>
        <v/>
      </c>
      <c r="F312" s="86" t="str">
        <f aca="false">IF(OR('Board Cutting Form'!N436&gt;0,'Board Cutting Form'!M436&gt;0,'Board Cutting Form'!K436&gt;0),"("&amp;'Board Cutting Form'!N$9&amp;"-0"&amp;'Board Cutting Form'!N436&amp;" "&amp;'Board Cutting Form'!M$9&amp;"-0"&amp;'Board Cutting Form'!M436&amp;" "&amp;'Board Cutting Form'!K$9&amp;"-0"&amp;'Board Cutting Form'!K436&amp;")","")</f>
        <v/>
      </c>
      <c r="G312" s="86" t="str">
        <f aca="false">IF(E312="","","SameAsSheet")</f>
        <v/>
      </c>
      <c r="H312" s="86" t="str">
        <f aca="false">IF('Board Cutting Form'!F436="","",'Board Cutting Form'!C436)</f>
        <v/>
      </c>
      <c r="I312" s="86" t="str">
        <f aca="false">IF('Board Cutting Form'!I436&gt;=1,'Board Cutting Form'!G436&amp;"-"&amp;'Board Cutting Form'!H436,"")</f>
        <v/>
      </c>
      <c r="J312" s="88" t="str">
        <f aca="false">IF('Board Cutting Form'!I436=2,'Board Cutting Form'!G436&amp;"-"&amp;'Board Cutting Form'!H436,"")</f>
        <v/>
      </c>
      <c r="K312" s="88" t="str">
        <f aca="false">IF('Board Cutting Form'!J436&gt;=1,'Board Cutting Form'!G436&amp;"-"&amp;'Board Cutting Form'!H436,"")</f>
        <v/>
      </c>
      <c r="L312" s="88" t="str">
        <f aca="false">IF('Board Cutting Form'!J436=2,'Board Cutting Form'!G436&amp;"-"&amp;'Board Cutting Form'!H436,"")</f>
        <v/>
      </c>
      <c r="M312" s="86" t="str">
        <f aca="false">IF(E312="","","TRUE")</f>
        <v/>
      </c>
    </row>
    <row r="313" customFormat="false" ht="15" hidden="false" customHeight="false" outlineLevel="0" collapsed="false">
      <c r="A313" s="86" t="str">
        <f aca="false">IF(E313="","","Input Panel")</f>
        <v/>
      </c>
      <c r="B313" s="86" t="str">
        <f aca="false">IF('Board Cutting Form'!B437="","",'Board Cutting Form'!B437)</f>
        <v/>
      </c>
      <c r="C313" s="86" t="str">
        <f aca="false">IF('Board Cutting Form'!D437="","",'Board Cutting Form'!D437)</f>
        <v/>
      </c>
      <c r="D313" s="86" t="str">
        <f aca="false">IF('Board Cutting Form'!E437="","",'Board Cutting Form'!E437)</f>
        <v/>
      </c>
      <c r="E313" s="86" t="str">
        <f aca="false">IF('Board Cutting Form'!F437="","",'Board Cutting Form'!F437)</f>
        <v/>
      </c>
      <c r="F313" s="86" t="str">
        <f aca="false">IF(OR('Board Cutting Form'!N437&gt;0,'Board Cutting Form'!M437&gt;0,'Board Cutting Form'!K437&gt;0),"("&amp;'Board Cutting Form'!N$9&amp;"-0"&amp;'Board Cutting Form'!N437&amp;" "&amp;'Board Cutting Form'!M$9&amp;"-0"&amp;'Board Cutting Form'!M437&amp;" "&amp;'Board Cutting Form'!K$9&amp;"-0"&amp;'Board Cutting Form'!K437&amp;")","")</f>
        <v/>
      </c>
      <c r="G313" s="86" t="str">
        <f aca="false">IF(E313="","","SameAsSheet")</f>
        <v/>
      </c>
      <c r="H313" s="86" t="str">
        <f aca="false">IF('Board Cutting Form'!F437="","",'Board Cutting Form'!C437)</f>
        <v/>
      </c>
      <c r="I313" s="86" t="str">
        <f aca="false">IF('Board Cutting Form'!I437&gt;=1,'Board Cutting Form'!G437&amp;"-"&amp;'Board Cutting Form'!H437,"")</f>
        <v/>
      </c>
      <c r="J313" s="88" t="str">
        <f aca="false">IF('Board Cutting Form'!I437=2,'Board Cutting Form'!G437&amp;"-"&amp;'Board Cutting Form'!H437,"")</f>
        <v/>
      </c>
      <c r="K313" s="88" t="str">
        <f aca="false">IF('Board Cutting Form'!J437&gt;=1,'Board Cutting Form'!G437&amp;"-"&amp;'Board Cutting Form'!H437,"")</f>
        <v/>
      </c>
      <c r="L313" s="88" t="str">
        <f aca="false">IF('Board Cutting Form'!J437=2,'Board Cutting Form'!G437&amp;"-"&amp;'Board Cutting Form'!H437,"")</f>
        <v/>
      </c>
      <c r="M313" s="86" t="str">
        <f aca="false">IF(E313="","","TRUE")</f>
        <v/>
      </c>
    </row>
    <row r="314" customFormat="false" ht="15" hidden="false" customHeight="false" outlineLevel="0" collapsed="false">
      <c r="A314" s="86" t="str">
        <f aca="false">IF(E314="","","Input Panel")</f>
        <v/>
      </c>
      <c r="B314" s="86" t="str">
        <f aca="false">IF('Board Cutting Form'!B438="","",'Board Cutting Form'!B438)</f>
        <v/>
      </c>
      <c r="C314" s="86" t="str">
        <f aca="false">IF('Board Cutting Form'!D438="","",'Board Cutting Form'!D438)</f>
        <v/>
      </c>
      <c r="D314" s="86" t="str">
        <f aca="false">IF('Board Cutting Form'!E438="","",'Board Cutting Form'!E438)</f>
        <v/>
      </c>
      <c r="E314" s="86" t="str">
        <f aca="false">IF('Board Cutting Form'!F438="","",'Board Cutting Form'!F438)</f>
        <v/>
      </c>
      <c r="F314" s="86" t="str">
        <f aca="false">IF(OR('Board Cutting Form'!N438&gt;0,'Board Cutting Form'!M438&gt;0,'Board Cutting Form'!K438&gt;0),"("&amp;'Board Cutting Form'!N$9&amp;"-0"&amp;'Board Cutting Form'!N438&amp;" "&amp;'Board Cutting Form'!M$9&amp;"-0"&amp;'Board Cutting Form'!M438&amp;" "&amp;'Board Cutting Form'!K$9&amp;"-0"&amp;'Board Cutting Form'!K438&amp;")","")</f>
        <v/>
      </c>
      <c r="G314" s="86" t="str">
        <f aca="false">IF(E314="","","SameAsSheet")</f>
        <v/>
      </c>
      <c r="H314" s="86" t="str">
        <f aca="false">IF('Board Cutting Form'!F438="","",'Board Cutting Form'!C438)</f>
        <v/>
      </c>
      <c r="I314" s="86" t="str">
        <f aca="false">IF('Board Cutting Form'!I438&gt;=1,'Board Cutting Form'!G438&amp;"-"&amp;'Board Cutting Form'!H438,"")</f>
        <v/>
      </c>
      <c r="J314" s="88" t="str">
        <f aca="false">IF('Board Cutting Form'!I438=2,'Board Cutting Form'!G438&amp;"-"&amp;'Board Cutting Form'!H438,"")</f>
        <v/>
      </c>
      <c r="K314" s="88" t="str">
        <f aca="false">IF('Board Cutting Form'!J438&gt;=1,'Board Cutting Form'!G438&amp;"-"&amp;'Board Cutting Form'!H438,"")</f>
        <v/>
      </c>
      <c r="L314" s="88" t="str">
        <f aca="false">IF('Board Cutting Form'!J438=2,'Board Cutting Form'!G438&amp;"-"&amp;'Board Cutting Form'!H438,"")</f>
        <v/>
      </c>
      <c r="M314" s="86" t="str">
        <f aca="false">IF(E314="","","TRUE")</f>
        <v/>
      </c>
    </row>
    <row r="315" customFormat="false" ht="15" hidden="false" customHeight="false" outlineLevel="0" collapsed="false">
      <c r="A315" s="86" t="str">
        <f aca="false">IF(E315="","","Input Panel")</f>
        <v/>
      </c>
      <c r="B315" s="86" t="str">
        <f aca="false">IF('Board Cutting Form'!B439="","",'Board Cutting Form'!B439)</f>
        <v/>
      </c>
      <c r="C315" s="86" t="str">
        <f aca="false">IF('Board Cutting Form'!D439="","",'Board Cutting Form'!D439)</f>
        <v/>
      </c>
      <c r="D315" s="86" t="str">
        <f aca="false">IF('Board Cutting Form'!E439="","",'Board Cutting Form'!E439)</f>
        <v/>
      </c>
      <c r="E315" s="86" t="str">
        <f aca="false">IF('Board Cutting Form'!F439="","",'Board Cutting Form'!F439)</f>
        <v/>
      </c>
      <c r="F315" s="86" t="str">
        <f aca="false">IF(OR('Board Cutting Form'!N439&gt;0,'Board Cutting Form'!M439&gt;0,'Board Cutting Form'!K439&gt;0),"("&amp;'Board Cutting Form'!N$9&amp;"-0"&amp;'Board Cutting Form'!N439&amp;" "&amp;'Board Cutting Form'!M$9&amp;"-0"&amp;'Board Cutting Form'!M439&amp;" "&amp;'Board Cutting Form'!K$9&amp;"-0"&amp;'Board Cutting Form'!K439&amp;")","")</f>
        <v/>
      </c>
      <c r="G315" s="86" t="str">
        <f aca="false">IF(E315="","","SameAsSheet")</f>
        <v/>
      </c>
      <c r="H315" s="86" t="str">
        <f aca="false">IF('Board Cutting Form'!F439="","",'Board Cutting Form'!C439)</f>
        <v/>
      </c>
      <c r="I315" s="86" t="str">
        <f aca="false">IF('Board Cutting Form'!I439&gt;=1,'Board Cutting Form'!G439&amp;"-"&amp;'Board Cutting Form'!H439,"")</f>
        <v/>
      </c>
      <c r="J315" s="88" t="str">
        <f aca="false">IF('Board Cutting Form'!I439=2,'Board Cutting Form'!G439&amp;"-"&amp;'Board Cutting Form'!H439,"")</f>
        <v/>
      </c>
      <c r="K315" s="88" t="str">
        <f aca="false">IF('Board Cutting Form'!J439&gt;=1,'Board Cutting Form'!G439&amp;"-"&amp;'Board Cutting Form'!H439,"")</f>
        <v/>
      </c>
      <c r="L315" s="88" t="str">
        <f aca="false">IF('Board Cutting Form'!J439=2,'Board Cutting Form'!G439&amp;"-"&amp;'Board Cutting Form'!H439,"")</f>
        <v/>
      </c>
      <c r="M315" s="86" t="str">
        <f aca="false">IF(E315="","","TRUE")</f>
        <v/>
      </c>
    </row>
    <row r="316" customFormat="false" ht="15" hidden="false" customHeight="false" outlineLevel="0" collapsed="false">
      <c r="A316" s="86" t="str">
        <f aca="false">IF(E316="","","Input Panel")</f>
        <v/>
      </c>
      <c r="B316" s="86" t="str">
        <f aca="false">IF('Board Cutting Form'!B440="","",'Board Cutting Form'!B440)</f>
        <v/>
      </c>
      <c r="C316" s="86" t="str">
        <f aca="false">IF('Board Cutting Form'!D440="","",'Board Cutting Form'!D440)</f>
        <v/>
      </c>
      <c r="D316" s="86" t="str">
        <f aca="false">IF('Board Cutting Form'!E440="","",'Board Cutting Form'!E440)</f>
        <v/>
      </c>
      <c r="E316" s="86" t="str">
        <f aca="false">IF('Board Cutting Form'!F440="","",'Board Cutting Form'!F440)</f>
        <v/>
      </c>
      <c r="F316" s="86" t="str">
        <f aca="false">IF(OR('Board Cutting Form'!N440&gt;0,'Board Cutting Form'!M440&gt;0,'Board Cutting Form'!K440&gt;0),"("&amp;'Board Cutting Form'!N$9&amp;"-0"&amp;'Board Cutting Form'!N440&amp;" "&amp;'Board Cutting Form'!M$9&amp;"-0"&amp;'Board Cutting Form'!M440&amp;" "&amp;'Board Cutting Form'!K$9&amp;"-0"&amp;'Board Cutting Form'!K440&amp;")","")</f>
        <v/>
      </c>
      <c r="G316" s="86" t="str">
        <f aca="false">IF(E316="","","SameAsSheet")</f>
        <v/>
      </c>
      <c r="H316" s="86" t="str">
        <f aca="false">IF('Board Cutting Form'!F440="","",'Board Cutting Form'!C440)</f>
        <v/>
      </c>
      <c r="I316" s="86" t="str">
        <f aca="false">IF('Board Cutting Form'!I440&gt;=1,'Board Cutting Form'!G440&amp;"-"&amp;'Board Cutting Form'!H440,"")</f>
        <v/>
      </c>
      <c r="J316" s="88" t="str">
        <f aca="false">IF('Board Cutting Form'!I440=2,'Board Cutting Form'!G440&amp;"-"&amp;'Board Cutting Form'!H440,"")</f>
        <v/>
      </c>
      <c r="K316" s="88" t="str">
        <f aca="false">IF('Board Cutting Form'!J440&gt;=1,'Board Cutting Form'!G440&amp;"-"&amp;'Board Cutting Form'!H440,"")</f>
        <v/>
      </c>
      <c r="L316" s="88" t="str">
        <f aca="false">IF('Board Cutting Form'!J440=2,'Board Cutting Form'!G440&amp;"-"&amp;'Board Cutting Form'!H440,"")</f>
        <v/>
      </c>
      <c r="M316" s="86" t="str">
        <f aca="false">IF(E316="","","TRUE")</f>
        <v/>
      </c>
    </row>
    <row r="317" customFormat="false" ht="15" hidden="false" customHeight="false" outlineLevel="0" collapsed="false">
      <c r="A317" s="86" t="str">
        <f aca="false">IF(E317="","","Input Panel")</f>
        <v/>
      </c>
      <c r="B317" s="86" t="str">
        <f aca="false">IF('Board Cutting Form'!B441="","",'Board Cutting Form'!B441)</f>
        <v/>
      </c>
      <c r="C317" s="86" t="str">
        <f aca="false">IF('Board Cutting Form'!D441="","",'Board Cutting Form'!D441)</f>
        <v/>
      </c>
      <c r="D317" s="86" t="str">
        <f aca="false">IF('Board Cutting Form'!E441="","",'Board Cutting Form'!E441)</f>
        <v/>
      </c>
      <c r="E317" s="86" t="str">
        <f aca="false">IF('Board Cutting Form'!F441="","",'Board Cutting Form'!F441)</f>
        <v/>
      </c>
      <c r="F317" s="86" t="str">
        <f aca="false">IF(OR('Board Cutting Form'!N441&gt;0,'Board Cutting Form'!M441&gt;0,'Board Cutting Form'!K441&gt;0),"("&amp;'Board Cutting Form'!N$9&amp;"-0"&amp;'Board Cutting Form'!N441&amp;" "&amp;'Board Cutting Form'!M$9&amp;"-0"&amp;'Board Cutting Form'!M441&amp;" "&amp;'Board Cutting Form'!K$9&amp;"-0"&amp;'Board Cutting Form'!K441&amp;")","")</f>
        <v/>
      </c>
      <c r="G317" s="86" t="str">
        <f aca="false">IF(E317="","","SameAsSheet")</f>
        <v/>
      </c>
      <c r="H317" s="86" t="str">
        <f aca="false">IF('Board Cutting Form'!F441="","",'Board Cutting Form'!C441)</f>
        <v/>
      </c>
      <c r="I317" s="86" t="str">
        <f aca="false">IF('Board Cutting Form'!I441&gt;=1,'Board Cutting Form'!G441&amp;"-"&amp;'Board Cutting Form'!H441,"")</f>
        <v/>
      </c>
      <c r="J317" s="88" t="str">
        <f aca="false">IF('Board Cutting Form'!I441=2,'Board Cutting Form'!G441&amp;"-"&amp;'Board Cutting Form'!H441,"")</f>
        <v/>
      </c>
      <c r="K317" s="88" t="str">
        <f aca="false">IF('Board Cutting Form'!J441&gt;=1,'Board Cutting Form'!G441&amp;"-"&amp;'Board Cutting Form'!H441,"")</f>
        <v/>
      </c>
      <c r="L317" s="88" t="str">
        <f aca="false">IF('Board Cutting Form'!J441=2,'Board Cutting Form'!G441&amp;"-"&amp;'Board Cutting Form'!H441,"")</f>
        <v/>
      </c>
      <c r="M317" s="86" t="str">
        <f aca="false">IF(E317="","","TRUE")</f>
        <v/>
      </c>
    </row>
    <row r="318" customFormat="false" ht="15" hidden="false" customHeight="false" outlineLevel="0" collapsed="false">
      <c r="A318" s="86" t="str">
        <f aca="false">IF(E318="","","Input Panel")</f>
        <v/>
      </c>
      <c r="B318" s="86" t="str">
        <f aca="false">IF('Board Cutting Form'!B442="","",'Board Cutting Form'!B442)</f>
        <v/>
      </c>
      <c r="C318" s="86" t="str">
        <f aca="false">IF('Board Cutting Form'!D442="","",'Board Cutting Form'!D442)</f>
        <v/>
      </c>
      <c r="D318" s="86" t="str">
        <f aca="false">IF('Board Cutting Form'!E442="","",'Board Cutting Form'!E442)</f>
        <v/>
      </c>
      <c r="E318" s="86" t="str">
        <f aca="false">IF('Board Cutting Form'!F442="","",'Board Cutting Form'!F442)</f>
        <v/>
      </c>
      <c r="F318" s="86" t="str">
        <f aca="false">IF(OR('Board Cutting Form'!N442&gt;0,'Board Cutting Form'!M442&gt;0,'Board Cutting Form'!K442&gt;0),"("&amp;'Board Cutting Form'!N$9&amp;"-0"&amp;'Board Cutting Form'!N442&amp;" "&amp;'Board Cutting Form'!M$9&amp;"-0"&amp;'Board Cutting Form'!M442&amp;" "&amp;'Board Cutting Form'!K$9&amp;"-0"&amp;'Board Cutting Form'!K442&amp;")","")</f>
        <v/>
      </c>
      <c r="G318" s="86" t="str">
        <f aca="false">IF(E318="","","SameAsSheet")</f>
        <v/>
      </c>
      <c r="H318" s="86" t="str">
        <f aca="false">IF('Board Cutting Form'!F442="","",'Board Cutting Form'!C442)</f>
        <v/>
      </c>
      <c r="I318" s="86" t="str">
        <f aca="false">IF('Board Cutting Form'!I442&gt;=1,'Board Cutting Form'!G442&amp;"-"&amp;'Board Cutting Form'!H442,"")</f>
        <v/>
      </c>
      <c r="J318" s="88" t="str">
        <f aca="false">IF('Board Cutting Form'!I442=2,'Board Cutting Form'!G442&amp;"-"&amp;'Board Cutting Form'!H442,"")</f>
        <v/>
      </c>
      <c r="K318" s="88" t="str">
        <f aca="false">IF('Board Cutting Form'!J442&gt;=1,'Board Cutting Form'!G442&amp;"-"&amp;'Board Cutting Form'!H442,"")</f>
        <v/>
      </c>
      <c r="L318" s="88" t="str">
        <f aca="false">IF('Board Cutting Form'!J442=2,'Board Cutting Form'!G442&amp;"-"&amp;'Board Cutting Form'!H442,"")</f>
        <v/>
      </c>
      <c r="M318" s="86" t="str">
        <f aca="false">IF(E318="","","TRUE")</f>
        <v/>
      </c>
    </row>
    <row r="319" customFormat="false" ht="15" hidden="false" customHeight="false" outlineLevel="0" collapsed="false">
      <c r="A319" s="86" t="str">
        <f aca="false">IF(E319="","","Input Panel")</f>
        <v/>
      </c>
      <c r="B319" s="86" t="str">
        <f aca="false">IF('Board Cutting Form'!B443="","",'Board Cutting Form'!B443)</f>
        <v/>
      </c>
      <c r="C319" s="86" t="str">
        <f aca="false">IF('Board Cutting Form'!D443="","",'Board Cutting Form'!D443)</f>
        <v/>
      </c>
      <c r="D319" s="86" t="str">
        <f aca="false">IF('Board Cutting Form'!E443="","",'Board Cutting Form'!E443)</f>
        <v/>
      </c>
      <c r="E319" s="86" t="str">
        <f aca="false">IF('Board Cutting Form'!F443="","",'Board Cutting Form'!F443)</f>
        <v/>
      </c>
      <c r="F319" s="86" t="str">
        <f aca="false">IF(OR('Board Cutting Form'!N443&gt;0,'Board Cutting Form'!M443&gt;0,'Board Cutting Form'!K443&gt;0),"("&amp;'Board Cutting Form'!N$9&amp;"-0"&amp;'Board Cutting Form'!N443&amp;" "&amp;'Board Cutting Form'!M$9&amp;"-0"&amp;'Board Cutting Form'!M443&amp;" "&amp;'Board Cutting Form'!K$9&amp;"-0"&amp;'Board Cutting Form'!K443&amp;")","")</f>
        <v/>
      </c>
      <c r="G319" s="86" t="str">
        <f aca="false">IF(E319="","","SameAsSheet")</f>
        <v/>
      </c>
      <c r="H319" s="86" t="str">
        <f aca="false">IF('Board Cutting Form'!F443="","",'Board Cutting Form'!C443)</f>
        <v/>
      </c>
      <c r="I319" s="86" t="str">
        <f aca="false">IF('Board Cutting Form'!I443&gt;=1,'Board Cutting Form'!G443&amp;"-"&amp;'Board Cutting Form'!H443,"")</f>
        <v/>
      </c>
      <c r="J319" s="88" t="str">
        <f aca="false">IF('Board Cutting Form'!I443=2,'Board Cutting Form'!G443&amp;"-"&amp;'Board Cutting Form'!H443,"")</f>
        <v/>
      </c>
      <c r="K319" s="88" t="str">
        <f aca="false">IF('Board Cutting Form'!J443&gt;=1,'Board Cutting Form'!G443&amp;"-"&amp;'Board Cutting Form'!H443,"")</f>
        <v/>
      </c>
      <c r="L319" s="88" t="str">
        <f aca="false">IF('Board Cutting Form'!J443=2,'Board Cutting Form'!G443&amp;"-"&amp;'Board Cutting Form'!H443,"")</f>
        <v/>
      </c>
      <c r="M319" s="86" t="str">
        <f aca="false">IF(E319="","","TRUE")</f>
        <v/>
      </c>
    </row>
    <row r="320" customFormat="false" ht="15" hidden="false" customHeight="false" outlineLevel="0" collapsed="false">
      <c r="A320" s="86" t="str">
        <f aca="false">IF(E320="","","Input Panel")</f>
        <v/>
      </c>
      <c r="B320" s="86" t="str">
        <f aca="false">IF('Board Cutting Form'!B444="","",'Board Cutting Form'!B444)</f>
        <v/>
      </c>
      <c r="C320" s="86" t="str">
        <f aca="false">IF('Board Cutting Form'!D444="","",'Board Cutting Form'!D444)</f>
        <v/>
      </c>
      <c r="D320" s="86" t="str">
        <f aca="false">IF('Board Cutting Form'!E444="","",'Board Cutting Form'!E444)</f>
        <v/>
      </c>
      <c r="E320" s="86" t="str">
        <f aca="false">IF('Board Cutting Form'!F444="","",'Board Cutting Form'!F444)</f>
        <v/>
      </c>
      <c r="F320" s="86" t="str">
        <f aca="false">IF(OR('Board Cutting Form'!N444&gt;0,'Board Cutting Form'!M444&gt;0,'Board Cutting Form'!K444&gt;0),"("&amp;'Board Cutting Form'!N$9&amp;"-0"&amp;'Board Cutting Form'!N444&amp;" "&amp;'Board Cutting Form'!M$9&amp;"-0"&amp;'Board Cutting Form'!M444&amp;" "&amp;'Board Cutting Form'!K$9&amp;"-0"&amp;'Board Cutting Form'!K444&amp;")","")</f>
        <v/>
      </c>
      <c r="G320" s="86" t="str">
        <f aca="false">IF(E320="","","SameAsSheet")</f>
        <v/>
      </c>
      <c r="H320" s="86" t="str">
        <f aca="false">IF('Board Cutting Form'!F444="","",'Board Cutting Form'!C444)</f>
        <v/>
      </c>
      <c r="I320" s="86" t="str">
        <f aca="false">IF('Board Cutting Form'!I444&gt;=1,'Board Cutting Form'!G444&amp;"-"&amp;'Board Cutting Form'!H444,"")</f>
        <v/>
      </c>
      <c r="J320" s="88" t="str">
        <f aca="false">IF('Board Cutting Form'!I444=2,'Board Cutting Form'!G444&amp;"-"&amp;'Board Cutting Form'!H444,"")</f>
        <v/>
      </c>
      <c r="K320" s="88" t="str">
        <f aca="false">IF('Board Cutting Form'!J444&gt;=1,'Board Cutting Form'!G444&amp;"-"&amp;'Board Cutting Form'!H444,"")</f>
        <v/>
      </c>
      <c r="L320" s="88" t="str">
        <f aca="false">IF('Board Cutting Form'!J444=2,'Board Cutting Form'!G444&amp;"-"&amp;'Board Cutting Form'!H444,"")</f>
        <v/>
      </c>
      <c r="M320" s="86" t="str">
        <f aca="false">IF(E320="","","TRUE")</f>
        <v/>
      </c>
    </row>
    <row r="321" customFormat="false" ht="15" hidden="false" customHeight="false" outlineLevel="0" collapsed="false">
      <c r="A321" s="86" t="str">
        <f aca="false">IF(E321="","","Input Panel")</f>
        <v/>
      </c>
      <c r="B321" s="86" t="str">
        <f aca="false">IF('Board Cutting Form'!B445="","",'Board Cutting Form'!B445)</f>
        <v/>
      </c>
      <c r="C321" s="86" t="str">
        <f aca="false">IF('Board Cutting Form'!D445="","",'Board Cutting Form'!D445)</f>
        <v/>
      </c>
      <c r="D321" s="86" t="str">
        <f aca="false">IF('Board Cutting Form'!E445="","",'Board Cutting Form'!E445)</f>
        <v/>
      </c>
      <c r="E321" s="86" t="str">
        <f aca="false">IF('Board Cutting Form'!F445="","",'Board Cutting Form'!F445)</f>
        <v/>
      </c>
      <c r="F321" s="86" t="str">
        <f aca="false">IF(OR('Board Cutting Form'!N445&gt;0,'Board Cutting Form'!M445&gt;0,'Board Cutting Form'!K445&gt;0),"("&amp;'Board Cutting Form'!N$9&amp;"-0"&amp;'Board Cutting Form'!N445&amp;" "&amp;'Board Cutting Form'!M$9&amp;"-0"&amp;'Board Cutting Form'!M445&amp;" "&amp;'Board Cutting Form'!K$9&amp;"-0"&amp;'Board Cutting Form'!K445&amp;")","")</f>
        <v/>
      </c>
      <c r="G321" s="86" t="str">
        <f aca="false">IF(E321="","","SameAsSheet")</f>
        <v/>
      </c>
      <c r="H321" s="86" t="str">
        <f aca="false">IF('Board Cutting Form'!F445="","",'Board Cutting Form'!C445)</f>
        <v/>
      </c>
      <c r="I321" s="86" t="str">
        <f aca="false">IF('Board Cutting Form'!I445&gt;=1,'Board Cutting Form'!G445&amp;"-"&amp;'Board Cutting Form'!H445,"")</f>
        <v/>
      </c>
      <c r="J321" s="88" t="str">
        <f aca="false">IF('Board Cutting Form'!I445=2,'Board Cutting Form'!G445&amp;"-"&amp;'Board Cutting Form'!H445,"")</f>
        <v/>
      </c>
      <c r="K321" s="88" t="str">
        <f aca="false">IF('Board Cutting Form'!J445&gt;=1,'Board Cutting Form'!G445&amp;"-"&amp;'Board Cutting Form'!H445,"")</f>
        <v/>
      </c>
      <c r="L321" s="88" t="str">
        <f aca="false">IF('Board Cutting Form'!J445=2,'Board Cutting Form'!G445&amp;"-"&amp;'Board Cutting Form'!H445,"")</f>
        <v/>
      </c>
      <c r="M321" s="86" t="str">
        <f aca="false">IF(E321="","","TRUE")</f>
        <v/>
      </c>
    </row>
    <row r="322" customFormat="false" ht="15" hidden="false" customHeight="false" outlineLevel="0" collapsed="false">
      <c r="A322" s="86" t="str">
        <f aca="false">IF(E322="","","Input Panel")</f>
        <v/>
      </c>
      <c r="B322" s="86" t="str">
        <f aca="false">IF('Board Cutting Form'!B446="","",'Board Cutting Form'!B446)</f>
        <v/>
      </c>
      <c r="C322" s="86" t="str">
        <f aca="false">IF('Board Cutting Form'!D446="","",'Board Cutting Form'!D446)</f>
        <v/>
      </c>
      <c r="D322" s="86" t="str">
        <f aca="false">IF('Board Cutting Form'!E446="","",'Board Cutting Form'!E446)</f>
        <v/>
      </c>
      <c r="E322" s="86" t="str">
        <f aca="false">IF('Board Cutting Form'!F446="","",'Board Cutting Form'!F446)</f>
        <v/>
      </c>
      <c r="F322" s="86" t="str">
        <f aca="false">IF(OR('Board Cutting Form'!N446&gt;0,'Board Cutting Form'!M446&gt;0,'Board Cutting Form'!K446&gt;0),"("&amp;'Board Cutting Form'!N$9&amp;"-0"&amp;'Board Cutting Form'!N446&amp;" "&amp;'Board Cutting Form'!M$9&amp;"-0"&amp;'Board Cutting Form'!M446&amp;" "&amp;'Board Cutting Form'!K$9&amp;"-0"&amp;'Board Cutting Form'!K446&amp;")","")</f>
        <v/>
      </c>
      <c r="G322" s="86" t="str">
        <f aca="false">IF(E322="","","SameAsSheet")</f>
        <v/>
      </c>
      <c r="H322" s="86" t="str">
        <f aca="false">IF('Board Cutting Form'!F446="","",'Board Cutting Form'!C446)</f>
        <v/>
      </c>
      <c r="I322" s="86" t="str">
        <f aca="false">IF('Board Cutting Form'!I446&gt;=1,'Board Cutting Form'!G446&amp;"-"&amp;'Board Cutting Form'!H446,"")</f>
        <v/>
      </c>
      <c r="J322" s="88" t="str">
        <f aca="false">IF('Board Cutting Form'!I446=2,'Board Cutting Form'!G446&amp;"-"&amp;'Board Cutting Form'!H446,"")</f>
        <v/>
      </c>
      <c r="K322" s="88" t="str">
        <f aca="false">IF('Board Cutting Form'!J446&gt;=1,'Board Cutting Form'!G446&amp;"-"&amp;'Board Cutting Form'!H446,"")</f>
        <v/>
      </c>
      <c r="L322" s="88" t="str">
        <f aca="false">IF('Board Cutting Form'!J446=2,'Board Cutting Form'!G446&amp;"-"&amp;'Board Cutting Form'!H446,"")</f>
        <v/>
      </c>
      <c r="M322" s="86" t="str">
        <f aca="false">IF(E322="","","TRUE")</f>
        <v/>
      </c>
    </row>
    <row r="323" customFormat="false" ht="15" hidden="false" customHeight="false" outlineLevel="0" collapsed="false">
      <c r="A323" s="86" t="str">
        <f aca="false">IF(E323="","","Input Panel")</f>
        <v/>
      </c>
      <c r="B323" s="86" t="str">
        <f aca="false">IF('Board Cutting Form'!B447="","",'Board Cutting Form'!B447)</f>
        <v/>
      </c>
      <c r="C323" s="86" t="str">
        <f aca="false">IF('Board Cutting Form'!D447="","",'Board Cutting Form'!D447)</f>
        <v/>
      </c>
      <c r="D323" s="86" t="str">
        <f aca="false">IF('Board Cutting Form'!E447="","",'Board Cutting Form'!E447)</f>
        <v/>
      </c>
      <c r="E323" s="86" t="str">
        <f aca="false">IF('Board Cutting Form'!F447="","",'Board Cutting Form'!F447)</f>
        <v/>
      </c>
      <c r="F323" s="86" t="str">
        <f aca="false">IF(OR('Board Cutting Form'!N447&gt;0,'Board Cutting Form'!M447&gt;0,'Board Cutting Form'!K447&gt;0),"("&amp;'Board Cutting Form'!N$9&amp;"-0"&amp;'Board Cutting Form'!N447&amp;" "&amp;'Board Cutting Form'!M$9&amp;"-0"&amp;'Board Cutting Form'!M447&amp;" "&amp;'Board Cutting Form'!K$9&amp;"-0"&amp;'Board Cutting Form'!K447&amp;")","")</f>
        <v/>
      </c>
      <c r="G323" s="86" t="str">
        <f aca="false">IF(E323="","","SameAsSheet")</f>
        <v/>
      </c>
      <c r="H323" s="86" t="str">
        <f aca="false">IF('Board Cutting Form'!F447="","",'Board Cutting Form'!C447)</f>
        <v/>
      </c>
      <c r="I323" s="86" t="str">
        <f aca="false">IF('Board Cutting Form'!I447&gt;=1,'Board Cutting Form'!G447&amp;"-"&amp;'Board Cutting Form'!H447,"")</f>
        <v/>
      </c>
      <c r="J323" s="88" t="str">
        <f aca="false">IF('Board Cutting Form'!I447=2,'Board Cutting Form'!G447&amp;"-"&amp;'Board Cutting Form'!H447,"")</f>
        <v/>
      </c>
      <c r="K323" s="88" t="str">
        <f aca="false">IF('Board Cutting Form'!J447&gt;=1,'Board Cutting Form'!G447&amp;"-"&amp;'Board Cutting Form'!H447,"")</f>
        <v/>
      </c>
      <c r="L323" s="88" t="str">
        <f aca="false">IF('Board Cutting Form'!J447=2,'Board Cutting Form'!G447&amp;"-"&amp;'Board Cutting Form'!H447,"")</f>
        <v/>
      </c>
      <c r="M323" s="86" t="str">
        <f aca="false">IF(E323="","","TRUE")</f>
        <v/>
      </c>
    </row>
    <row r="324" customFormat="false" ht="15" hidden="false" customHeight="false" outlineLevel="0" collapsed="false">
      <c r="A324" s="86" t="str">
        <f aca="false">IF(E324="","","Input Panel")</f>
        <v/>
      </c>
      <c r="B324" s="86" t="str">
        <f aca="false">IF('Board Cutting Form'!B448="","",'Board Cutting Form'!B448)</f>
        <v/>
      </c>
      <c r="C324" s="86" t="str">
        <f aca="false">IF('Board Cutting Form'!D448="","",'Board Cutting Form'!D448)</f>
        <v/>
      </c>
      <c r="D324" s="86" t="str">
        <f aca="false">IF('Board Cutting Form'!E448="","",'Board Cutting Form'!E448)</f>
        <v/>
      </c>
      <c r="E324" s="86" t="str">
        <f aca="false">IF('Board Cutting Form'!F448="","",'Board Cutting Form'!F448)</f>
        <v/>
      </c>
      <c r="F324" s="86" t="str">
        <f aca="false">IF(OR('Board Cutting Form'!N448&gt;0,'Board Cutting Form'!M448&gt;0,'Board Cutting Form'!K448&gt;0),"("&amp;'Board Cutting Form'!N$9&amp;"-0"&amp;'Board Cutting Form'!N448&amp;" "&amp;'Board Cutting Form'!M$9&amp;"-0"&amp;'Board Cutting Form'!M448&amp;" "&amp;'Board Cutting Form'!K$9&amp;"-0"&amp;'Board Cutting Form'!K448&amp;")","")</f>
        <v/>
      </c>
      <c r="G324" s="86" t="str">
        <f aca="false">IF(E324="","","SameAsSheet")</f>
        <v/>
      </c>
      <c r="H324" s="86" t="str">
        <f aca="false">IF('Board Cutting Form'!F448="","",'Board Cutting Form'!C448)</f>
        <v/>
      </c>
      <c r="I324" s="86" t="str">
        <f aca="false">IF('Board Cutting Form'!I448&gt;=1,'Board Cutting Form'!G448&amp;"-"&amp;'Board Cutting Form'!H448,"")</f>
        <v/>
      </c>
      <c r="J324" s="88" t="str">
        <f aca="false">IF('Board Cutting Form'!I448=2,'Board Cutting Form'!G448&amp;"-"&amp;'Board Cutting Form'!H448,"")</f>
        <v/>
      </c>
      <c r="K324" s="88" t="str">
        <f aca="false">IF('Board Cutting Form'!J448&gt;=1,'Board Cutting Form'!G448&amp;"-"&amp;'Board Cutting Form'!H448,"")</f>
        <v/>
      </c>
      <c r="L324" s="88" t="str">
        <f aca="false">IF('Board Cutting Form'!J448=2,'Board Cutting Form'!G448&amp;"-"&amp;'Board Cutting Form'!H448,"")</f>
        <v/>
      </c>
      <c r="M324" s="86" t="str">
        <f aca="false">IF(E324="","","TRUE")</f>
        <v/>
      </c>
    </row>
    <row r="325" customFormat="false" ht="15" hidden="false" customHeight="false" outlineLevel="0" collapsed="false">
      <c r="A325" s="86" t="str">
        <f aca="false">IF(E325="","","Input Panel")</f>
        <v/>
      </c>
      <c r="B325" s="86" t="str">
        <f aca="false">IF('Board Cutting Form'!B449="","",'Board Cutting Form'!B449)</f>
        <v/>
      </c>
      <c r="C325" s="86" t="str">
        <f aca="false">IF('Board Cutting Form'!D449="","",'Board Cutting Form'!D449)</f>
        <v/>
      </c>
      <c r="D325" s="86" t="str">
        <f aca="false">IF('Board Cutting Form'!E449="","",'Board Cutting Form'!E449)</f>
        <v/>
      </c>
      <c r="E325" s="86" t="str">
        <f aca="false">IF('Board Cutting Form'!F449="","",'Board Cutting Form'!F449)</f>
        <v/>
      </c>
      <c r="F325" s="86" t="str">
        <f aca="false">IF(OR('Board Cutting Form'!N449&gt;0,'Board Cutting Form'!M449&gt;0,'Board Cutting Form'!K449&gt;0),"("&amp;'Board Cutting Form'!N$9&amp;"-0"&amp;'Board Cutting Form'!N449&amp;" "&amp;'Board Cutting Form'!M$9&amp;"-0"&amp;'Board Cutting Form'!M449&amp;" "&amp;'Board Cutting Form'!K$9&amp;"-0"&amp;'Board Cutting Form'!K449&amp;")","")</f>
        <v/>
      </c>
      <c r="G325" s="86" t="str">
        <f aca="false">IF(E325="","","SameAsSheet")</f>
        <v/>
      </c>
      <c r="H325" s="86" t="str">
        <f aca="false">IF('Board Cutting Form'!F449="","",'Board Cutting Form'!C449)</f>
        <v/>
      </c>
      <c r="I325" s="86" t="str">
        <f aca="false">IF('Board Cutting Form'!I449&gt;=1,'Board Cutting Form'!G449&amp;"-"&amp;'Board Cutting Form'!H449,"")</f>
        <v/>
      </c>
      <c r="J325" s="88" t="str">
        <f aca="false">IF('Board Cutting Form'!I449=2,'Board Cutting Form'!G449&amp;"-"&amp;'Board Cutting Form'!H449,"")</f>
        <v/>
      </c>
      <c r="K325" s="88" t="str">
        <f aca="false">IF('Board Cutting Form'!J449&gt;=1,'Board Cutting Form'!G449&amp;"-"&amp;'Board Cutting Form'!H449,"")</f>
        <v/>
      </c>
      <c r="L325" s="88" t="str">
        <f aca="false">IF('Board Cutting Form'!J449=2,'Board Cutting Form'!G449&amp;"-"&amp;'Board Cutting Form'!H449,"")</f>
        <v/>
      </c>
      <c r="M325" s="86" t="str">
        <f aca="false">IF(E325="","","TRUE")</f>
        <v/>
      </c>
    </row>
    <row r="326" customFormat="false" ht="15" hidden="false" customHeight="false" outlineLevel="0" collapsed="false">
      <c r="A326" s="86" t="str">
        <f aca="false">IF(E326="","","Input Panel")</f>
        <v/>
      </c>
      <c r="B326" s="86" t="str">
        <f aca="false">IF('Board Cutting Form'!B450="","",'Board Cutting Form'!B450)</f>
        <v/>
      </c>
      <c r="C326" s="86" t="str">
        <f aca="false">IF('Board Cutting Form'!D450="","",'Board Cutting Form'!D450)</f>
        <v/>
      </c>
      <c r="D326" s="86" t="str">
        <f aca="false">IF('Board Cutting Form'!E450="","",'Board Cutting Form'!E450)</f>
        <v/>
      </c>
      <c r="E326" s="86" t="str">
        <f aca="false">IF('Board Cutting Form'!F450="","",'Board Cutting Form'!F450)</f>
        <v/>
      </c>
      <c r="F326" s="86" t="str">
        <f aca="false">IF(OR('Board Cutting Form'!N450&gt;0,'Board Cutting Form'!M450&gt;0,'Board Cutting Form'!K450&gt;0),"("&amp;'Board Cutting Form'!N$9&amp;"-0"&amp;'Board Cutting Form'!N450&amp;" "&amp;'Board Cutting Form'!M$9&amp;"-0"&amp;'Board Cutting Form'!M450&amp;" "&amp;'Board Cutting Form'!K$9&amp;"-0"&amp;'Board Cutting Form'!K450&amp;")","")</f>
        <v/>
      </c>
      <c r="G326" s="86" t="str">
        <f aca="false">IF(E326="","","SameAsSheet")</f>
        <v/>
      </c>
      <c r="H326" s="86" t="str">
        <f aca="false">IF('Board Cutting Form'!F450="","",'Board Cutting Form'!C450)</f>
        <v/>
      </c>
      <c r="I326" s="86" t="str">
        <f aca="false">IF('Board Cutting Form'!I450&gt;=1,'Board Cutting Form'!G450&amp;"-"&amp;'Board Cutting Form'!H450,"")</f>
        <v/>
      </c>
      <c r="J326" s="88" t="str">
        <f aca="false">IF('Board Cutting Form'!I450=2,'Board Cutting Form'!G450&amp;"-"&amp;'Board Cutting Form'!H450,"")</f>
        <v/>
      </c>
      <c r="K326" s="88" t="str">
        <f aca="false">IF('Board Cutting Form'!J450&gt;=1,'Board Cutting Form'!G450&amp;"-"&amp;'Board Cutting Form'!H450,"")</f>
        <v/>
      </c>
      <c r="L326" s="88" t="str">
        <f aca="false">IF('Board Cutting Form'!J450=2,'Board Cutting Form'!G450&amp;"-"&amp;'Board Cutting Form'!H450,"")</f>
        <v/>
      </c>
      <c r="M326" s="86" t="str">
        <f aca="false">IF(E326="","","TRUE")</f>
        <v/>
      </c>
    </row>
    <row r="327" customFormat="false" ht="15" hidden="false" customHeight="false" outlineLevel="0" collapsed="false">
      <c r="A327" s="86" t="str">
        <f aca="false">IF(E327="","","Input Panel")</f>
        <v/>
      </c>
      <c r="B327" s="86" t="str">
        <f aca="false">IF('Board Cutting Form'!B451="","",'Board Cutting Form'!B451)</f>
        <v/>
      </c>
      <c r="C327" s="86" t="str">
        <f aca="false">IF('Board Cutting Form'!D451="","",'Board Cutting Form'!D451)</f>
        <v/>
      </c>
      <c r="D327" s="86" t="str">
        <f aca="false">IF('Board Cutting Form'!E451="","",'Board Cutting Form'!E451)</f>
        <v/>
      </c>
      <c r="E327" s="86" t="str">
        <f aca="false">IF('Board Cutting Form'!F451="","",'Board Cutting Form'!F451)</f>
        <v/>
      </c>
      <c r="F327" s="86" t="str">
        <f aca="false">IF(OR('Board Cutting Form'!N451&gt;0,'Board Cutting Form'!M451&gt;0,'Board Cutting Form'!K451&gt;0),"("&amp;'Board Cutting Form'!N$9&amp;"-0"&amp;'Board Cutting Form'!N451&amp;" "&amp;'Board Cutting Form'!M$9&amp;"-0"&amp;'Board Cutting Form'!M451&amp;" "&amp;'Board Cutting Form'!K$9&amp;"-0"&amp;'Board Cutting Form'!K451&amp;")","")</f>
        <v/>
      </c>
      <c r="G327" s="86" t="str">
        <f aca="false">IF(E327="","","SameAsSheet")</f>
        <v/>
      </c>
      <c r="H327" s="86" t="str">
        <f aca="false">IF('Board Cutting Form'!F451="","",'Board Cutting Form'!C451)</f>
        <v/>
      </c>
      <c r="I327" s="86" t="str">
        <f aca="false">IF('Board Cutting Form'!I451&gt;=1,'Board Cutting Form'!G451&amp;"-"&amp;'Board Cutting Form'!H451,"")</f>
        <v/>
      </c>
      <c r="J327" s="88" t="str">
        <f aca="false">IF('Board Cutting Form'!I451=2,'Board Cutting Form'!G451&amp;"-"&amp;'Board Cutting Form'!H451,"")</f>
        <v/>
      </c>
      <c r="K327" s="88" t="str">
        <f aca="false">IF('Board Cutting Form'!J451&gt;=1,'Board Cutting Form'!G451&amp;"-"&amp;'Board Cutting Form'!H451,"")</f>
        <v/>
      </c>
      <c r="L327" s="88" t="str">
        <f aca="false">IF('Board Cutting Form'!J451=2,'Board Cutting Form'!G451&amp;"-"&amp;'Board Cutting Form'!H451,"")</f>
        <v/>
      </c>
      <c r="M327" s="86" t="str">
        <f aca="false">IF(E327="","","TRUE")</f>
        <v/>
      </c>
    </row>
    <row r="328" customFormat="false" ht="15" hidden="false" customHeight="false" outlineLevel="0" collapsed="false">
      <c r="A328" s="86" t="str">
        <f aca="false">IF(E328="","","Input Panel")</f>
        <v/>
      </c>
      <c r="B328" s="86" t="str">
        <f aca="false">IF('Board Cutting Form'!B452="","",'Board Cutting Form'!B452)</f>
        <v/>
      </c>
      <c r="C328" s="86" t="str">
        <f aca="false">IF('Board Cutting Form'!D452="","",'Board Cutting Form'!D452)</f>
        <v/>
      </c>
      <c r="D328" s="86" t="str">
        <f aca="false">IF('Board Cutting Form'!E452="","",'Board Cutting Form'!E452)</f>
        <v/>
      </c>
      <c r="E328" s="86" t="str">
        <f aca="false">IF('Board Cutting Form'!F452="","",'Board Cutting Form'!F452)</f>
        <v/>
      </c>
      <c r="F328" s="86" t="str">
        <f aca="false">IF(OR('Board Cutting Form'!N452&gt;0,'Board Cutting Form'!M452&gt;0,'Board Cutting Form'!K452&gt;0),"("&amp;'Board Cutting Form'!N$9&amp;"-0"&amp;'Board Cutting Form'!N452&amp;" "&amp;'Board Cutting Form'!M$9&amp;"-0"&amp;'Board Cutting Form'!M452&amp;" "&amp;'Board Cutting Form'!K$9&amp;"-0"&amp;'Board Cutting Form'!K452&amp;")","")</f>
        <v/>
      </c>
      <c r="G328" s="86" t="str">
        <f aca="false">IF(E328="","","SameAsSheet")</f>
        <v/>
      </c>
      <c r="H328" s="86" t="str">
        <f aca="false">IF('Board Cutting Form'!F452="","",'Board Cutting Form'!C452)</f>
        <v/>
      </c>
      <c r="I328" s="86" t="str">
        <f aca="false">IF('Board Cutting Form'!I452&gt;=1,'Board Cutting Form'!G452&amp;"-"&amp;'Board Cutting Form'!H452,"")</f>
        <v/>
      </c>
      <c r="J328" s="88" t="str">
        <f aca="false">IF('Board Cutting Form'!I452=2,'Board Cutting Form'!G452&amp;"-"&amp;'Board Cutting Form'!H452,"")</f>
        <v/>
      </c>
      <c r="K328" s="88" t="str">
        <f aca="false">IF('Board Cutting Form'!J452&gt;=1,'Board Cutting Form'!G452&amp;"-"&amp;'Board Cutting Form'!H452,"")</f>
        <v/>
      </c>
      <c r="L328" s="88" t="str">
        <f aca="false">IF('Board Cutting Form'!J452=2,'Board Cutting Form'!G452&amp;"-"&amp;'Board Cutting Form'!H452,"")</f>
        <v/>
      </c>
      <c r="M328" s="86" t="str">
        <f aca="false">IF(E328="","","TRUE")</f>
        <v/>
      </c>
    </row>
    <row r="329" customFormat="false" ht="15" hidden="false" customHeight="false" outlineLevel="0" collapsed="false">
      <c r="A329" s="86" t="str">
        <f aca="false">IF(E329="","","Input Panel")</f>
        <v/>
      </c>
      <c r="B329" s="86" t="str">
        <f aca="false">IF('Board Cutting Form'!B453="","",'Board Cutting Form'!B453)</f>
        <v/>
      </c>
      <c r="C329" s="86" t="str">
        <f aca="false">IF('Board Cutting Form'!D453="","",'Board Cutting Form'!D453)</f>
        <v/>
      </c>
      <c r="D329" s="86" t="str">
        <f aca="false">IF('Board Cutting Form'!E453="","",'Board Cutting Form'!E453)</f>
        <v/>
      </c>
      <c r="E329" s="86" t="str">
        <f aca="false">IF('Board Cutting Form'!F453="","",'Board Cutting Form'!F453)</f>
        <v/>
      </c>
      <c r="F329" s="86" t="str">
        <f aca="false">IF(OR('Board Cutting Form'!N453&gt;0,'Board Cutting Form'!M453&gt;0,'Board Cutting Form'!K453&gt;0),"("&amp;'Board Cutting Form'!N$9&amp;"-0"&amp;'Board Cutting Form'!N453&amp;" "&amp;'Board Cutting Form'!M$9&amp;"-0"&amp;'Board Cutting Form'!M453&amp;" "&amp;'Board Cutting Form'!K$9&amp;"-0"&amp;'Board Cutting Form'!K453&amp;")","")</f>
        <v/>
      </c>
      <c r="G329" s="86" t="str">
        <f aca="false">IF(E329="","","SameAsSheet")</f>
        <v/>
      </c>
      <c r="H329" s="86" t="str">
        <f aca="false">IF('Board Cutting Form'!F453="","",'Board Cutting Form'!C453)</f>
        <v/>
      </c>
      <c r="I329" s="86" t="str">
        <f aca="false">IF('Board Cutting Form'!I453&gt;=1,'Board Cutting Form'!G453&amp;"-"&amp;'Board Cutting Form'!H453,"")</f>
        <v/>
      </c>
      <c r="J329" s="88" t="str">
        <f aca="false">IF('Board Cutting Form'!I453=2,'Board Cutting Form'!G453&amp;"-"&amp;'Board Cutting Form'!H453,"")</f>
        <v/>
      </c>
      <c r="K329" s="88" t="str">
        <f aca="false">IF('Board Cutting Form'!J453&gt;=1,'Board Cutting Form'!G453&amp;"-"&amp;'Board Cutting Form'!H453,"")</f>
        <v/>
      </c>
      <c r="L329" s="88" t="str">
        <f aca="false">IF('Board Cutting Form'!J453=2,'Board Cutting Form'!G453&amp;"-"&amp;'Board Cutting Form'!H453,"")</f>
        <v/>
      </c>
      <c r="M329" s="86" t="str">
        <f aca="false">IF(E329="","","TRUE")</f>
        <v/>
      </c>
    </row>
    <row r="330" customFormat="false" ht="15" hidden="false" customHeight="false" outlineLevel="0" collapsed="false">
      <c r="A330" s="86" t="str">
        <f aca="false">IF(E330="","","Input Panel")</f>
        <v/>
      </c>
      <c r="B330" s="86" t="str">
        <f aca="false">IF('Board Cutting Form'!B454="","",'Board Cutting Form'!B454)</f>
        <v/>
      </c>
      <c r="C330" s="86" t="str">
        <f aca="false">IF('Board Cutting Form'!D454="","",'Board Cutting Form'!D454)</f>
        <v/>
      </c>
      <c r="D330" s="86" t="str">
        <f aca="false">IF('Board Cutting Form'!E454="","",'Board Cutting Form'!E454)</f>
        <v/>
      </c>
      <c r="E330" s="86" t="str">
        <f aca="false">IF('Board Cutting Form'!F454="","",'Board Cutting Form'!F454)</f>
        <v/>
      </c>
      <c r="F330" s="86" t="str">
        <f aca="false">IF(OR('Board Cutting Form'!N454&gt;0,'Board Cutting Form'!M454&gt;0,'Board Cutting Form'!K454&gt;0),"("&amp;'Board Cutting Form'!N$9&amp;"-0"&amp;'Board Cutting Form'!N454&amp;" "&amp;'Board Cutting Form'!M$9&amp;"-0"&amp;'Board Cutting Form'!M454&amp;" "&amp;'Board Cutting Form'!K$9&amp;"-0"&amp;'Board Cutting Form'!K454&amp;")","")</f>
        <v/>
      </c>
      <c r="G330" s="86" t="str">
        <f aca="false">IF(E330="","","SameAsSheet")</f>
        <v/>
      </c>
      <c r="H330" s="86" t="str">
        <f aca="false">IF('Board Cutting Form'!F454="","",'Board Cutting Form'!C454)</f>
        <v/>
      </c>
      <c r="I330" s="86" t="str">
        <f aca="false">IF('Board Cutting Form'!I454&gt;=1,'Board Cutting Form'!G454&amp;"-"&amp;'Board Cutting Form'!H454,"")</f>
        <v/>
      </c>
      <c r="J330" s="88" t="str">
        <f aca="false">IF('Board Cutting Form'!I454=2,'Board Cutting Form'!G454&amp;"-"&amp;'Board Cutting Form'!H454,"")</f>
        <v/>
      </c>
      <c r="K330" s="88" t="str">
        <f aca="false">IF('Board Cutting Form'!J454&gt;=1,'Board Cutting Form'!G454&amp;"-"&amp;'Board Cutting Form'!H454,"")</f>
        <v/>
      </c>
      <c r="L330" s="88" t="str">
        <f aca="false">IF('Board Cutting Form'!J454=2,'Board Cutting Form'!G454&amp;"-"&amp;'Board Cutting Form'!H454,"")</f>
        <v/>
      </c>
      <c r="M330" s="86" t="str">
        <f aca="false">IF(E330="","","TRUE")</f>
        <v/>
      </c>
    </row>
    <row r="331" customFormat="false" ht="15" hidden="false" customHeight="false" outlineLevel="0" collapsed="false">
      <c r="A331" s="86" t="str">
        <f aca="false">IF(E331="","","Input Panel")</f>
        <v/>
      </c>
      <c r="B331" s="86" t="str">
        <f aca="false">IF('Board Cutting Form'!B455="","",'Board Cutting Form'!B455)</f>
        <v/>
      </c>
      <c r="C331" s="86" t="str">
        <f aca="false">IF('Board Cutting Form'!D455="","",'Board Cutting Form'!D455)</f>
        <v/>
      </c>
      <c r="D331" s="86" t="str">
        <f aca="false">IF('Board Cutting Form'!E455="","",'Board Cutting Form'!E455)</f>
        <v/>
      </c>
      <c r="E331" s="86" t="str">
        <f aca="false">IF('Board Cutting Form'!F455="","",'Board Cutting Form'!F455)</f>
        <v/>
      </c>
      <c r="F331" s="86" t="str">
        <f aca="false">IF(OR('Board Cutting Form'!N455&gt;0,'Board Cutting Form'!M455&gt;0,'Board Cutting Form'!K455&gt;0),"("&amp;'Board Cutting Form'!N$9&amp;"-0"&amp;'Board Cutting Form'!N455&amp;" "&amp;'Board Cutting Form'!M$9&amp;"-0"&amp;'Board Cutting Form'!M455&amp;" "&amp;'Board Cutting Form'!K$9&amp;"-0"&amp;'Board Cutting Form'!K455&amp;")","")</f>
        <v/>
      </c>
      <c r="G331" s="86" t="str">
        <f aca="false">IF(E331="","","SameAsSheet")</f>
        <v/>
      </c>
      <c r="H331" s="86" t="str">
        <f aca="false">IF('Board Cutting Form'!F455="","",'Board Cutting Form'!C455)</f>
        <v/>
      </c>
      <c r="I331" s="86" t="str">
        <f aca="false">IF('Board Cutting Form'!I455&gt;=1,'Board Cutting Form'!G455&amp;"-"&amp;'Board Cutting Form'!H455,"")</f>
        <v/>
      </c>
      <c r="J331" s="88" t="str">
        <f aca="false">IF('Board Cutting Form'!I455=2,'Board Cutting Form'!G455&amp;"-"&amp;'Board Cutting Form'!H455,"")</f>
        <v/>
      </c>
      <c r="K331" s="88" t="str">
        <f aca="false">IF('Board Cutting Form'!J455&gt;=1,'Board Cutting Form'!G455&amp;"-"&amp;'Board Cutting Form'!H455,"")</f>
        <v/>
      </c>
      <c r="L331" s="88" t="str">
        <f aca="false">IF('Board Cutting Form'!J455=2,'Board Cutting Form'!G455&amp;"-"&amp;'Board Cutting Form'!H455,"")</f>
        <v/>
      </c>
      <c r="M331" s="86" t="str">
        <f aca="false">IF(E331="","","TRUE")</f>
        <v/>
      </c>
    </row>
    <row r="332" customFormat="false" ht="15" hidden="false" customHeight="false" outlineLevel="0" collapsed="false">
      <c r="J332" s="88"/>
      <c r="K332" s="88"/>
      <c r="L332" s="88"/>
    </row>
    <row r="333" customFormat="false" ht="15" hidden="false" customHeight="false" outlineLevel="0" collapsed="false">
      <c r="J333" s="88"/>
      <c r="K333" s="88"/>
      <c r="L333" s="88"/>
    </row>
    <row r="334" customFormat="false" ht="15" hidden="false" customHeight="false" outlineLevel="0" collapsed="false">
      <c r="J334" s="88"/>
      <c r="K334" s="88"/>
      <c r="L334" s="88"/>
    </row>
    <row r="335" customFormat="false" ht="15" hidden="false" customHeight="false" outlineLevel="0" collapsed="false">
      <c r="J335" s="88"/>
      <c r="K335" s="88"/>
      <c r="L335" s="88"/>
    </row>
    <row r="336" customFormat="false" ht="15" hidden="false" customHeight="false" outlineLevel="0" collapsed="false">
      <c r="J336" s="88"/>
      <c r="K336" s="88"/>
      <c r="L336" s="88"/>
    </row>
    <row r="337" customFormat="false" ht="15" hidden="false" customHeight="false" outlineLevel="0" collapsed="false">
      <c r="J337" s="88"/>
      <c r="K337" s="88"/>
      <c r="L337" s="88"/>
    </row>
    <row r="338" customFormat="false" ht="15" hidden="false" customHeight="false" outlineLevel="0" collapsed="false">
      <c r="J338" s="88"/>
      <c r="K338" s="88"/>
      <c r="L338" s="88"/>
    </row>
    <row r="339" customFormat="false" ht="15" hidden="false" customHeight="false" outlineLevel="0" collapsed="false">
      <c r="J339" s="88"/>
      <c r="K339" s="88"/>
      <c r="L339" s="88"/>
    </row>
    <row r="340" customFormat="false" ht="15" hidden="false" customHeight="false" outlineLevel="0" collapsed="false">
      <c r="J340" s="88"/>
      <c r="K340" s="88"/>
      <c r="L340" s="88"/>
    </row>
    <row r="341" customFormat="false" ht="15" hidden="false" customHeight="false" outlineLevel="0" collapsed="false">
      <c r="J341" s="88"/>
      <c r="K341" s="88"/>
      <c r="L341" s="88"/>
    </row>
    <row r="342" customFormat="false" ht="15" hidden="false" customHeight="false" outlineLevel="0" collapsed="false">
      <c r="J342" s="88"/>
      <c r="K342" s="88"/>
      <c r="L342" s="88"/>
    </row>
    <row r="343" customFormat="false" ht="15" hidden="false" customHeight="false" outlineLevel="0" collapsed="false">
      <c r="J343" s="88"/>
      <c r="K343" s="88"/>
      <c r="L343" s="88"/>
    </row>
    <row r="344" customFormat="false" ht="15" hidden="false" customHeight="false" outlineLevel="0" collapsed="false">
      <c r="J344" s="88"/>
      <c r="K344" s="88"/>
      <c r="L344" s="88"/>
    </row>
    <row r="345" customFormat="false" ht="15" hidden="false" customHeight="false" outlineLevel="0" collapsed="false">
      <c r="J345" s="88"/>
      <c r="K345" s="88"/>
      <c r="L345" s="88"/>
    </row>
    <row r="346" customFormat="false" ht="15" hidden="false" customHeight="false" outlineLevel="0" collapsed="false">
      <c r="J346" s="88"/>
      <c r="K346" s="88"/>
      <c r="L346" s="88"/>
    </row>
    <row r="347" customFormat="false" ht="15" hidden="false" customHeight="false" outlineLevel="0" collapsed="false">
      <c r="J347" s="88"/>
      <c r="K347" s="88"/>
      <c r="L347" s="88"/>
    </row>
    <row r="348" customFormat="false" ht="15" hidden="false" customHeight="false" outlineLevel="0" collapsed="false">
      <c r="J348" s="88"/>
      <c r="K348" s="88"/>
      <c r="L348" s="88"/>
    </row>
    <row r="349" customFormat="false" ht="15" hidden="false" customHeight="false" outlineLevel="0" collapsed="false">
      <c r="J349" s="88"/>
      <c r="K349" s="88"/>
      <c r="L349" s="88"/>
    </row>
    <row r="350" customFormat="false" ht="15" hidden="false" customHeight="false" outlineLevel="0" collapsed="false">
      <c r="J350" s="88"/>
      <c r="K350" s="88"/>
      <c r="L350" s="88"/>
    </row>
    <row r="351" customFormat="false" ht="15" hidden="false" customHeight="false" outlineLevel="0" collapsed="false">
      <c r="J351" s="88"/>
      <c r="K351" s="88"/>
      <c r="L351" s="88"/>
    </row>
    <row r="352" customFormat="false" ht="15" hidden="false" customHeight="false" outlineLevel="0" collapsed="false">
      <c r="J352" s="88"/>
      <c r="K352" s="88"/>
      <c r="L352" s="88"/>
    </row>
    <row r="353" customFormat="false" ht="15" hidden="false" customHeight="false" outlineLevel="0" collapsed="false">
      <c r="J353" s="88"/>
      <c r="K353" s="88"/>
      <c r="L353" s="88"/>
    </row>
    <row r="354" customFormat="false" ht="15" hidden="false" customHeight="false" outlineLevel="0" collapsed="false">
      <c r="J354" s="88"/>
      <c r="K354" s="88"/>
      <c r="L354" s="88"/>
    </row>
    <row r="355" customFormat="false" ht="15" hidden="false" customHeight="false" outlineLevel="0" collapsed="false">
      <c r="J355" s="88"/>
      <c r="K355" s="88"/>
      <c r="L355" s="88"/>
    </row>
    <row r="356" customFormat="false" ht="15" hidden="false" customHeight="false" outlineLevel="0" collapsed="false">
      <c r="J356" s="88"/>
      <c r="K356" s="88"/>
      <c r="L356" s="88"/>
    </row>
    <row r="357" customFormat="false" ht="15" hidden="false" customHeight="false" outlineLevel="0" collapsed="false">
      <c r="J357" s="88"/>
      <c r="K357" s="88"/>
      <c r="L357" s="88"/>
    </row>
    <row r="358" customFormat="false" ht="15" hidden="false" customHeight="false" outlineLevel="0" collapsed="false">
      <c r="J358" s="88"/>
      <c r="K358" s="88"/>
      <c r="L358" s="88"/>
    </row>
    <row r="359" customFormat="false" ht="15" hidden="false" customHeight="false" outlineLevel="0" collapsed="false">
      <c r="J359" s="88"/>
      <c r="K359" s="88"/>
      <c r="L359" s="88"/>
    </row>
    <row r="360" customFormat="false" ht="15" hidden="false" customHeight="false" outlineLevel="0" collapsed="false">
      <c r="J360" s="88"/>
      <c r="K360" s="88"/>
      <c r="L360" s="88"/>
    </row>
    <row r="361" customFormat="false" ht="15" hidden="false" customHeight="false" outlineLevel="0" collapsed="false">
      <c r="J361" s="88"/>
      <c r="K361" s="88"/>
      <c r="L361" s="88"/>
    </row>
    <row r="362" customFormat="false" ht="15" hidden="false" customHeight="false" outlineLevel="0" collapsed="false">
      <c r="J362" s="88"/>
      <c r="K362" s="88"/>
      <c r="L362" s="88"/>
    </row>
    <row r="363" customFormat="false" ht="15" hidden="false" customHeight="false" outlineLevel="0" collapsed="false">
      <c r="J363" s="88"/>
      <c r="K363" s="88"/>
      <c r="L363" s="88"/>
    </row>
    <row r="364" customFormat="false" ht="15" hidden="false" customHeight="false" outlineLevel="0" collapsed="false">
      <c r="J364" s="88"/>
      <c r="K364" s="88"/>
      <c r="L364" s="88"/>
    </row>
    <row r="365" customFormat="false" ht="15" hidden="false" customHeight="false" outlineLevel="0" collapsed="false">
      <c r="J365" s="88"/>
      <c r="K365" s="88"/>
      <c r="L365" s="88"/>
    </row>
    <row r="366" customFormat="false" ht="15" hidden="false" customHeight="false" outlineLevel="0" collapsed="false">
      <c r="J366" s="88"/>
      <c r="K366" s="88"/>
      <c r="L366" s="88"/>
    </row>
    <row r="367" customFormat="false" ht="15" hidden="false" customHeight="false" outlineLevel="0" collapsed="false">
      <c r="J367" s="88"/>
      <c r="K367" s="88"/>
      <c r="L367" s="88"/>
    </row>
    <row r="368" customFormat="false" ht="15" hidden="false" customHeight="false" outlineLevel="0" collapsed="false">
      <c r="J368" s="88"/>
      <c r="K368" s="88"/>
      <c r="L368" s="88"/>
    </row>
    <row r="369" customFormat="false" ht="15" hidden="false" customHeight="false" outlineLevel="0" collapsed="false">
      <c r="J369" s="88"/>
      <c r="K369" s="88"/>
      <c r="L369" s="88"/>
    </row>
    <row r="370" customFormat="false" ht="15" hidden="false" customHeight="false" outlineLevel="0" collapsed="false">
      <c r="J370" s="88"/>
      <c r="K370" s="88"/>
      <c r="L370" s="88"/>
    </row>
    <row r="371" customFormat="false" ht="15" hidden="false" customHeight="false" outlineLevel="0" collapsed="false">
      <c r="J371" s="88"/>
      <c r="K371" s="88"/>
      <c r="L371" s="88"/>
    </row>
    <row r="372" customFormat="false" ht="15" hidden="false" customHeight="false" outlineLevel="0" collapsed="false">
      <c r="J372" s="88"/>
      <c r="K372" s="88"/>
      <c r="L372" s="88"/>
    </row>
    <row r="373" customFormat="false" ht="15" hidden="false" customHeight="false" outlineLevel="0" collapsed="false">
      <c r="J373" s="88"/>
      <c r="K373" s="88"/>
      <c r="L373" s="88"/>
    </row>
    <row r="374" customFormat="false" ht="15" hidden="false" customHeight="false" outlineLevel="0" collapsed="false">
      <c r="J374" s="88"/>
      <c r="K374" s="88"/>
      <c r="L374" s="88"/>
    </row>
    <row r="375" customFormat="false" ht="15" hidden="false" customHeight="false" outlineLevel="0" collapsed="false">
      <c r="J375" s="88"/>
      <c r="K375" s="88"/>
      <c r="L375" s="88"/>
    </row>
    <row r="376" customFormat="false" ht="15" hidden="false" customHeight="false" outlineLevel="0" collapsed="false">
      <c r="J376" s="88"/>
      <c r="K376" s="88"/>
      <c r="L376" s="88"/>
    </row>
    <row r="377" customFormat="false" ht="15" hidden="false" customHeight="false" outlineLevel="0" collapsed="false">
      <c r="J377" s="88"/>
      <c r="K377" s="88"/>
      <c r="L377" s="88"/>
    </row>
    <row r="378" customFormat="false" ht="15" hidden="false" customHeight="false" outlineLevel="0" collapsed="false">
      <c r="J378" s="88"/>
      <c r="K378" s="88"/>
      <c r="L378" s="88"/>
    </row>
    <row r="379" customFormat="false" ht="15" hidden="false" customHeight="false" outlineLevel="0" collapsed="false">
      <c r="J379" s="88"/>
      <c r="K379" s="88"/>
      <c r="L379" s="88"/>
    </row>
    <row r="380" customFormat="false" ht="15" hidden="false" customHeight="false" outlineLevel="0" collapsed="false">
      <c r="J380" s="88"/>
      <c r="K380" s="88"/>
      <c r="L380" s="88"/>
    </row>
    <row r="381" customFormat="false" ht="15" hidden="false" customHeight="false" outlineLevel="0" collapsed="false">
      <c r="J381" s="88"/>
      <c r="K381" s="88"/>
      <c r="L381" s="88"/>
    </row>
    <row r="382" customFormat="false" ht="15" hidden="false" customHeight="false" outlineLevel="0" collapsed="false">
      <c r="J382" s="88"/>
      <c r="K382" s="88"/>
      <c r="L382" s="88"/>
    </row>
    <row r="383" customFormat="false" ht="15" hidden="false" customHeight="false" outlineLevel="0" collapsed="false">
      <c r="J383" s="88"/>
      <c r="K383" s="88"/>
      <c r="L383" s="88"/>
    </row>
    <row r="384" customFormat="false" ht="15" hidden="false" customHeight="false" outlineLevel="0" collapsed="false">
      <c r="J384" s="88"/>
      <c r="K384" s="88"/>
      <c r="L384" s="88"/>
    </row>
    <row r="385" customFormat="false" ht="15" hidden="false" customHeight="false" outlineLevel="0" collapsed="false">
      <c r="J385" s="88"/>
      <c r="K385" s="88"/>
      <c r="L385" s="88"/>
    </row>
    <row r="386" customFormat="false" ht="15" hidden="false" customHeight="false" outlineLevel="0" collapsed="false">
      <c r="J386" s="88"/>
      <c r="K386" s="88"/>
      <c r="L386" s="88"/>
    </row>
    <row r="387" customFormat="false" ht="15" hidden="false" customHeight="false" outlineLevel="0" collapsed="false">
      <c r="J387" s="88"/>
      <c r="K387" s="88"/>
      <c r="L387" s="88"/>
    </row>
    <row r="388" customFormat="false" ht="15" hidden="false" customHeight="false" outlineLevel="0" collapsed="false">
      <c r="J388" s="88"/>
      <c r="K388" s="88"/>
      <c r="L388" s="88"/>
    </row>
    <row r="389" customFormat="false" ht="15" hidden="false" customHeight="false" outlineLevel="0" collapsed="false">
      <c r="J389" s="88"/>
      <c r="K389" s="88"/>
      <c r="L389" s="88"/>
    </row>
    <row r="390" customFormat="false" ht="15" hidden="false" customHeight="false" outlineLevel="0" collapsed="false">
      <c r="J390" s="88"/>
      <c r="K390" s="88"/>
      <c r="L390" s="88"/>
    </row>
    <row r="391" customFormat="false" ht="15" hidden="false" customHeight="false" outlineLevel="0" collapsed="false">
      <c r="J391" s="88"/>
      <c r="K391" s="88"/>
      <c r="L391" s="88"/>
    </row>
    <row r="392" customFormat="false" ht="15" hidden="false" customHeight="false" outlineLevel="0" collapsed="false">
      <c r="J392" s="88"/>
      <c r="K392" s="88"/>
      <c r="L392" s="88"/>
    </row>
    <row r="393" customFormat="false" ht="15" hidden="false" customHeight="false" outlineLevel="0" collapsed="false">
      <c r="J393" s="88"/>
      <c r="K393" s="88"/>
      <c r="L393" s="88"/>
    </row>
    <row r="394" customFormat="false" ht="15" hidden="false" customHeight="false" outlineLevel="0" collapsed="false">
      <c r="J394" s="88"/>
      <c r="K394" s="88"/>
      <c r="L394" s="88"/>
    </row>
    <row r="395" customFormat="false" ht="15" hidden="false" customHeight="false" outlineLevel="0" collapsed="false">
      <c r="J395" s="88"/>
      <c r="K395" s="88"/>
      <c r="L395" s="88"/>
    </row>
    <row r="396" customFormat="false" ht="15" hidden="false" customHeight="false" outlineLevel="0" collapsed="false">
      <c r="J396" s="88"/>
      <c r="K396" s="88"/>
      <c r="L396" s="88"/>
    </row>
    <row r="397" customFormat="false" ht="15" hidden="false" customHeight="false" outlineLevel="0" collapsed="false">
      <c r="J397" s="88"/>
      <c r="K397" s="88"/>
      <c r="L397" s="88"/>
    </row>
    <row r="398" customFormat="false" ht="15" hidden="false" customHeight="false" outlineLevel="0" collapsed="false">
      <c r="J398" s="88"/>
      <c r="K398" s="88"/>
      <c r="L398" s="88"/>
    </row>
    <row r="399" customFormat="false" ht="15" hidden="false" customHeight="false" outlineLevel="0" collapsed="false">
      <c r="J399" s="88"/>
      <c r="K399" s="88"/>
      <c r="L399" s="88"/>
    </row>
    <row r="400" customFormat="false" ht="15" hidden="false" customHeight="false" outlineLevel="0" collapsed="false">
      <c r="J400" s="88"/>
      <c r="K400" s="88"/>
      <c r="L400" s="88"/>
    </row>
    <row r="401" customFormat="false" ht="15" hidden="false" customHeight="false" outlineLevel="0" collapsed="false">
      <c r="J401" s="88"/>
      <c r="K401" s="88"/>
      <c r="L401" s="88"/>
    </row>
    <row r="402" customFormat="false" ht="15" hidden="false" customHeight="false" outlineLevel="0" collapsed="false">
      <c r="J402" s="88"/>
      <c r="K402" s="88"/>
      <c r="L402" s="88"/>
    </row>
    <row r="403" customFormat="false" ht="15" hidden="false" customHeight="false" outlineLevel="0" collapsed="false">
      <c r="J403" s="88"/>
      <c r="K403" s="88"/>
      <c r="L403" s="88"/>
    </row>
    <row r="404" customFormat="false" ht="15" hidden="false" customHeight="false" outlineLevel="0" collapsed="false">
      <c r="J404" s="88"/>
      <c r="K404" s="88"/>
      <c r="L404" s="88"/>
    </row>
    <row r="405" customFormat="false" ht="15" hidden="false" customHeight="false" outlineLevel="0" collapsed="false">
      <c r="J405" s="88"/>
      <c r="K405" s="88"/>
      <c r="L405" s="88"/>
    </row>
    <row r="406" customFormat="false" ht="15" hidden="false" customHeight="false" outlineLevel="0" collapsed="false">
      <c r="J406" s="88"/>
      <c r="K406" s="88"/>
      <c r="L406" s="88"/>
    </row>
    <row r="407" customFormat="false" ht="15" hidden="false" customHeight="false" outlineLevel="0" collapsed="false">
      <c r="J407" s="88"/>
      <c r="K407" s="88"/>
      <c r="L407" s="88"/>
    </row>
    <row r="408" customFormat="false" ht="15" hidden="false" customHeight="false" outlineLevel="0" collapsed="false">
      <c r="J408" s="88"/>
      <c r="K408" s="88"/>
      <c r="L408" s="88"/>
    </row>
    <row r="409" customFormat="false" ht="15" hidden="false" customHeight="false" outlineLevel="0" collapsed="false">
      <c r="J409" s="88"/>
      <c r="K409" s="88"/>
      <c r="L409" s="88"/>
    </row>
    <row r="410" customFormat="false" ht="15" hidden="false" customHeight="false" outlineLevel="0" collapsed="false">
      <c r="J410" s="88"/>
      <c r="K410" s="88"/>
      <c r="L410" s="88"/>
    </row>
    <row r="411" customFormat="false" ht="15" hidden="false" customHeight="false" outlineLevel="0" collapsed="false">
      <c r="J411" s="88"/>
      <c r="K411" s="88"/>
      <c r="L411" s="88"/>
    </row>
    <row r="412" customFormat="false" ht="15" hidden="false" customHeight="false" outlineLevel="0" collapsed="false">
      <c r="J412" s="88"/>
      <c r="K412" s="88"/>
      <c r="L412" s="88"/>
    </row>
    <row r="413" customFormat="false" ht="15" hidden="false" customHeight="false" outlineLevel="0" collapsed="false">
      <c r="J413" s="88"/>
      <c r="K413" s="88"/>
      <c r="L413" s="88"/>
    </row>
    <row r="414" customFormat="false" ht="15" hidden="false" customHeight="false" outlineLevel="0" collapsed="false">
      <c r="J414" s="88"/>
      <c r="K414" s="88"/>
      <c r="L414" s="88"/>
    </row>
    <row r="415" customFormat="false" ht="15" hidden="false" customHeight="false" outlineLevel="0" collapsed="false">
      <c r="J415" s="88"/>
      <c r="K415" s="88"/>
      <c r="L415" s="88"/>
    </row>
    <row r="416" customFormat="false" ht="15" hidden="false" customHeight="false" outlineLevel="0" collapsed="false">
      <c r="J416" s="88"/>
      <c r="K416" s="88"/>
      <c r="L416" s="88"/>
    </row>
    <row r="417" customFormat="false" ht="15" hidden="false" customHeight="false" outlineLevel="0" collapsed="false">
      <c r="J417" s="88"/>
      <c r="K417" s="88"/>
      <c r="L417" s="88"/>
    </row>
    <row r="418" customFormat="false" ht="15" hidden="false" customHeight="false" outlineLevel="0" collapsed="false">
      <c r="J418" s="88"/>
      <c r="K418" s="88"/>
      <c r="L418" s="88"/>
    </row>
    <row r="419" customFormat="false" ht="15" hidden="false" customHeight="false" outlineLevel="0" collapsed="false">
      <c r="J419" s="88"/>
      <c r="K419" s="88"/>
      <c r="L419" s="88"/>
    </row>
    <row r="420" customFormat="false" ht="15" hidden="false" customHeight="false" outlineLevel="0" collapsed="false">
      <c r="J420" s="88"/>
      <c r="K420" s="88"/>
      <c r="L420" s="88"/>
    </row>
    <row r="421" customFormat="false" ht="15" hidden="false" customHeight="false" outlineLevel="0" collapsed="false">
      <c r="J421" s="88"/>
      <c r="K421" s="88"/>
      <c r="L421" s="88"/>
    </row>
    <row r="422" customFormat="false" ht="15" hidden="false" customHeight="false" outlineLevel="0" collapsed="false">
      <c r="J422" s="88"/>
      <c r="K422" s="88"/>
      <c r="L422" s="88"/>
    </row>
    <row r="423" customFormat="false" ht="15" hidden="false" customHeight="false" outlineLevel="0" collapsed="false">
      <c r="J423" s="88"/>
      <c r="K423" s="88"/>
      <c r="L423" s="88"/>
    </row>
    <row r="424" customFormat="false" ht="15" hidden="false" customHeight="false" outlineLevel="0" collapsed="false">
      <c r="J424" s="88"/>
      <c r="K424" s="88"/>
      <c r="L424" s="88"/>
    </row>
    <row r="425" customFormat="false" ht="15" hidden="false" customHeight="false" outlineLevel="0" collapsed="false">
      <c r="J425" s="88"/>
      <c r="K425" s="88"/>
      <c r="L425" s="88"/>
    </row>
    <row r="426" customFormat="false" ht="15" hidden="false" customHeight="false" outlineLevel="0" collapsed="false">
      <c r="J426" s="88"/>
      <c r="K426" s="88"/>
      <c r="L426" s="88"/>
    </row>
    <row r="427" customFormat="false" ht="15" hidden="false" customHeight="false" outlineLevel="0" collapsed="false">
      <c r="J427" s="88"/>
      <c r="K427" s="88"/>
      <c r="L427" s="88"/>
    </row>
    <row r="428" customFormat="false" ht="15" hidden="false" customHeight="false" outlineLevel="0" collapsed="false">
      <c r="J428" s="88"/>
      <c r="K428" s="88"/>
      <c r="L428" s="88"/>
    </row>
    <row r="429" customFormat="false" ht="15" hidden="false" customHeight="false" outlineLevel="0" collapsed="false">
      <c r="J429" s="88"/>
      <c r="K429" s="88"/>
      <c r="L429" s="88"/>
    </row>
    <row r="430" customFormat="false" ht="15" hidden="false" customHeight="false" outlineLevel="0" collapsed="false">
      <c r="J430" s="88"/>
      <c r="K430" s="88"/>
      <c r="L430" s="88"/>
    </row>
    <row r="431" customFormat="false" ht="15" hidden="false" customHeight="false" outlineLevel="0" collapsed="false">
      <c r="J431" s="88"/>
      <c r="K431" s="88"/>
      <c r="L431" s="88"/>
    </row>
    <row r="432" customFormat="false" ht="15" hidden="false" customHeight="false" outlineLevel="0" collapsed="false">
      <c r="J432" s="88"/>
      <c r="K432" s="88"/>
      <c r="L432" s="88"/>
    </row>
    <row r="433" customFormat="false" ht="15" hidden="false" customHeight="false" outlineLevel="0" collapsed="false">
      <c r="J433" s="88"/>
      <c r="K433" s="88"/>
      <c r="L433" s="88"/>
    </row>
    <row r="434" customFormat="false" ht="15" hidden="false" customHeight="false" outlineLevel="0" collapsed="false">
      <c r="J434" s="88"/>
      <c r="K434" s="88"/>
      <c r="L434" s="88"/>
    </row>
    <row r="435" customFormat="false" ht="15" hidden="false" customHeight="false" outlineLevel="0" collapsed="false">
      <c r="J435" s="88"/>
      <c r="K435" s="88"/>
      <c r="L435" s="88"/>
    </row>
    <row r="436" customFormat="false" ht="15" hidden="false" customHeight="false" outlineLevel="0" collapsed="false">
      <c r="J436" s="88"/>
      <c r="K436" s="88"/>
      <c r="L436" s="88"/>
    </row>
    <row r="437" customFormat="false" ht="15" hidden="false" customHeight="false" outlineLevel="0" collapsed="false">
      <c r="J437" s="88"/>
      <c r="K437" s="88"/>
      <c r="L437" s="88"/>
    </row>
    <row r="438" customFormat="false" ht="15" hidden="false" customHeight="false" outlineLevel="0" collapsed="false">
      <c r="J438" s="88"/>
      <c r="K438" s="88"/>
      <c r="L438" s="88"/>
    </row>
    <row r="439" customFormat="false" ht="15" hidden="false" customHeight="false" outlineLevel="0" collapsed="false">
      <c r="J439" s="88"/>
      <c r="K439" s="88"/>
      <c r="L439" s="88"/>
    </row>
    <row r="440" customFormat="false" ht="15" hidden="false" customHeight="false" outlineLevel="0" collapsed="false">
      <c r="J440" s="88"/>
      <c r="K440" s="88"/>
      <c r="L440" s="88"/>
    </row>
    <row r="441" customFormat="false" ht="15" hidden="false" customHeight="false" outlineLevel="0" collapsed="false">
      <c r="J441" s="88"/>
      <c r="K441" s="88"/>
      <c r="L441" s="88"/>
    </row>
    <row r="442" customFormat="false" ht="15" hidden="false" customHeight="false" outlineLevel="0" collapsed="false">
      <c r="J442" s="88"/>
      <c r="K442" s="88"/>
      <c r="L442" s="88"/>
    </row>
    <row r="443" customFormat="false" ht="15" hidden="false" customHeight="false" outlineLevel="0" collapsed="false">
      <c r="J443" s="88"/>
      <c r="K443" s="88"/>
      <c r="L443" s="88"/>
    </row>
    <row r="444" customFormat="false" ht="15" hidden="false" customHeight="false" outlineLevel="0" collapsed="false">
      <c r="J444" s="88"/>
      <c r="K444" s="88"/>
      <c r="L444" s="88"/>
    </row>
    <row r="445" customFormat="false" ht="15" hidden="false" customHeight="false" outlineLevel="0" collapsed="false">
      <c r="J445" s="88"/>
      <c r="K445" s="88"/>
      <c r="L445" s="88"/>
    </row>
    <row r="446" customFormat="false" ht="15" hidden="false" customHeight="false" outlineLevel="0" collapsed="false">
      <c r="J446" s="88"/>
      <c r="K446" s="88"/>
      <c r="L446" s="88"/>
    </row>
    <row r="447" customFormat="false" ht="15" hidden="false" customHeight="false" outlineLevel="0" collapsed="false">
      <c r="J447" s="88"/>
      <c r="K447" s="88"/>
      <c r="L447" s="88"/>
    </row>
    <row r="448" customFormat="false" ht="15" hidden="false" customHeight="false" outlineLevel="0" collapsed="false">
      <c r="J448" s="88"/>
      <c r="K448" s="88"/>
      <c r="L448" s="88"/>
    </row>
    <row r="449" customFormat="false" ht="15" hidden="false" customHeight="false" outlineLevel="0" collapsed="false">
      <c r="J449" s="88"/>
      <c r="K449" s="88"/>
      <c r="L449" s="88"/>
    </row>
    <row r="450" customFormat="false" ht="15" hidden="false" customHeight="false" outlineLevel="0" collapsed="false">
      <c r="J450" s="88"/>
      <c r="K450" s="88"/>
      <c r="L450" s="88"/>
    </row>
    <row r="451" customFormat="false" ht="15" hidden="false" customHeight="false" outlineLevel="0" collapsed="false">
      <c r="J451" s="88"/>
      <c r="K451" s="88"/>
      <c r="L451" s="88"/>
    </row>
    <row r="452" customFormat="false" ht="15" hidden="false" customHeight="false" outlineLevel="0" collapsed="false">
      <c r="J452" s="88"/>
      <c r="K452" s="88"/>
      <c r="L452" s="88"/>
    </row>
    <row r="453" customFormat="false" ht="15" hidden="false" customHeight="false" outlineLevel="0" collapsed="false">
      <c r="J453" s="88"/>
      <c r="K453" s="88"/>
      <c r="L453" s="88"/>
    </row>
    <row r="454" customFormat="false" ht="15" hidden="false" customHeight="false" outlineLevel="0" collapsed="false">
      <c r="J454" s="88"/>
      <c r="K454" s="88"/>
      <c r="L454" s="88"/>
    </row>
    <row r="455" customFormat="false" ht="15" hidden="false" customHeight="false" outlineLevel="0" collapsed="false">
      <c r="J455" s="88"/>
      <c r="K455" s="88"/>
      <c r="L455" s="88"/>
    </row>
    <row r="456" customFormat="false" ht="15" hidden="false" customHeight="false" outlineLevel="0" collapsed="false">
      <c r="J456" s="88"/>
      <c r="K456" s="88"/>
      <c r="L456" s="88"/>
    </row>
    <row r="457" customFormat="false" ht="15" hidden="false" customHeight="false" outlineLevel="0" collapsed="false">
      <c r="J457" s="88"/>
      <c r="K457" s="88"/>
      <c r="L457" s="88"/>
    </row>
    <row r="458" customFormat="false" ht="15" hidden="false" customHeight="false" outlineLevel="0" collapsed="false">
      <c r="J458" s="88"/>
      <c r="K458" s="88"/>
      <c r="L458" s="88"/>
    </row>
    <row r="459" customFormat="false" ht="15" hidden="false" customHeight="false" outlineLevel="0" collapsed="false">
      <c r="J459" s="88"/>
      <c r="K459" s="88"/>
      <c r="L459" s="88"/>
    </row>
    <row r="460" customFormat="false" ht="15" hidden="false" customHeight="false" outlineLevel="0" collapsed="false">
      <c r="J460" s="88"/>
      <c r="K460" s="88"/>
      <c r="L460" s="88"/>
    </row>
    <row r="461" customFormat="false" ht="15" hidden="false" customHeight="false" outlineLevel="0" collapsed="false">
      <c r="J461" s="88"/>
      <c r="K461" s="88"/>
      <c r="L461" s="88"/>
    </row>
    <row r="462" customFormat="false" ht="15" hidden="false" customHeight="false" outlineLevel="0" collapsed="false">
      <c r="J462" s="88"/>
      <c r="K462" s="88"/>
      <c r="L462" s="88"/>
    </row>
    <row r="463" customFormat="false" ht="15" hidden="false" customHeight="false" outlineLevel="0" collapsed="false">
      <c r="J463" s="88"/>
      <c r="K463" s="88"/>
      <c r="L463" s="88"/>
    </row>
    <row r="464" customFormat="false" ht="15" hidden="false" customHeight="false" outlineLevel="0" collapsed="false">
      <c r="J464" s="88"/>
      <c r="K464" s="88"/>
      <c r="L464" s="88"/>
    </row>
    <row r="465" customFormat="false" ht="15" hidden="false" customHeight="false" outlineLevel="0" collapsed="false">
      <c r="J465" s="88"/>
      <c r="K465" s="88"/>
      <c r="L465" s="88"/>
    </row>
    <row r="466" customFormat="false" ht="15" hidden="false" customHeight="false" outlineLevel="0" collapsed="false">
      <c r="J466" s="88"/>
      <c r="K466" s="88"/>
      <c r="L466" s="88"/>
    </row>
    <row r="467" customFormat="false" ht="15" hidden="false" customHeight="false" outlineLevel="0" collapsed="false">
      <c r="J467" s="88"/>
      <c r="K467" s="88"/>
      <c r="L467" s="88"/>
    </row>
    <row r="468" customFormat="false" ht="15" hidden="false" customHeight="false" outlineLevel="0" collapsed="false">
      <c r="J468" s="88"/>
      <c r="K468" s="88"/>
      <c r="L468" s="88"/>
    </row>
    <row r="469" customFormat="false" ht="15" hidden="false" customHeight="false" outlineLevel="0" collapsed="false">
      <c r="J469" s="88"/>
      <c r="K469" s="88"/>
      <c r="L469" s="88"/>
    </row>
    <row r="470" customFormat="false" ht="15" hidden="false" customHeight="false" outlineLevel="0" collapsed="false">
      <c r="J470" s="88"/>
      <c r="K470" s="88"/>
      <c r="L470" s="88"/>
    </row>
    <row r="471" customFormat="false" ht="15" hidden="false" customHeight="false" outlineLevel="0" collapsed="false">
      <c r="J471" s="88"/>
      <c r="K471" s="88"/>
      <c r="L471" s="88"/>
    </row>
    <row r="472" customFormat="false" ht="15" hidden="false" customHeight="false" outlineLevel="0" collapsed="false">
      <c r="J472" s="88"/>
      <c r="K472" s="88"/>
      <c r="L472" s="88"/>
    </row>
  </sheetData>
  <sheetProtection algorithmName="SHA-512" hashValue="SasgE24unMhbr/Oj9ORQBBcBjU+cFdDjtR5SIN57UQr/yhZeT43Xez0B2yd7LXW4fLz050tDksIORkLyoDPUhQ==" saltValue="rgdac7+NukWCIwNTIxcliw==" spinCount="100000" sheet="true" objects="true" scenarios="true" selectLockedCell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25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22" topLeftCell="A123" activePane="bottomLeft" state="frozen"/>
      <selection pane="topLeft" activeCell="A1" activeCellId="0" sqref="A1"/>
      <selection pane="bottomLeft" activeCell="H131" activeCellId="0" sqref="H131"/>
    </sheetView>
  </sheetViews>
  <sheetFormatPr defaultColWidth="9.1484375" defaultRowHeight="16.7" zeroHeight="false" outlineLevelRow="1" outlineLevelCol="0"/>
  <cols>
    <col collapsed="false" customWidth="true" hidden="false" outlineLevel="0" max="1" min="1" style="1" width="3.42"/>
    <col collapsed="false" customWidth="true" hidden="false" outlineLevel="0" max="2" min="2" style="2" width="24"/>
    <col collapsed="false" customWidth="true" hidden="false" outlineLevel="0" max="3" min="3" style="2" width="16.87"/>
    <col collapsed="false" customWidth="true" hidden="false" outlineLevel="0" max="4" min="4" style="2" width="20.98"/>
    <col collapsed="false" customWidth="true" hidden="false" outlineLevel="0" max="5" min="5" style="2" width="14.69"/>
    <col collapsed="false" customWidth="true" hidden="false" outlineLevel="0" max="7" min="6" style="2" width="8.71"/>
    <col collapsed="false" customWidth="true" hidden="false" outlineLevel="0" max="8" min="8" style="4" width="5.01"/>
    <col collapsed="false" customWidth="true" hidden="false" outlineLevel="0" max="10" min="9" style="4" width="4.71"/>
    <col collapsed="false" customWidth="true" hidden="false" outlineLevel="0" max="12" min="11" style="2" width="5.7"/>
    <col collapsed="false" customWidth="true" hidden="false" outlineLevel="0" max="13" min="13" style="2" width="4.57"/>
    <col collapsed="false" customWidth="true" hidden="false" outlineLevel="0" max="14" min="14" style="2" width="7.71"/>
    <col collapsed="false" customWidth="true" hidden="false" outlineLevel="0" max="15" min="15" style="2" width="5.01"/>
    <col collapsed="false" customWidth="true" hidden="true" outlineLevel="0" max="17" min="16" style="2" width="4.43"/>
    <col collapsed="false" customWidth="true" hidden="true" outlineLevel="0" max="19" min="18" style="2" width="8"/>
    <col collapsed="false" customWidth="true" hidden="true" outlineLevel="0" max="20" min="20" style="2" width="9.29"/>
    <col collapsed="false" customWidth="true" hidden="true" outlineLevel="0" max="21" min="21" style="2" width="4.43"/>
    <col collapsed="false" customWidth="true" hidden="true" outlineLevel="0" max="31" min="22" style="2" width="9.85"/>
    <col collapsed="false" customWidth="false" hidden="true" outlineLevel="0" max="33" min="32" style="2" width="9.13"/>
    <col collapsed="false" customWidth="false" hidden="false" outlineLevel="0" max="1024" min="34" style="2" width="9.13"/>
  </cols>
  <sheetData>
    <row r="1" customFormat="false" ht="26.25" hidden="false" customHeight="true" outlineLevel="0" collapsed="false">
      <c r="A1" s="90" t="s">
        <v>243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="2" customFormat="true" ht="21" hidden="false" customHeight="true" outlineLevel="0" collapsed="false">
      <c r="A2" s="91" t="s">
        <v>1</v>
      </c>
      <c r="B2" s="91"/>
      <c r="C2" s="92"/>
      <c r="D2" s="92"/>
      <c r="E2" s="93" t="s">
        <v>2</v>
      </c>
      <c r="F2" s="10"/>
      <c r="G2" s="10"/>
      <c r="H2" s="10"/>
      <c r="I2" s="10"/>
      <c r="K2" s="11"/>
      <c r="L2" s="11"/>
      <c r="M2" s="11"/>
      <c r="N2" s="11"/>
      <c r="O2" s="11"/>
      <c r="P2" s="94"/>
    </row>
    <row r="3" customFormat="false" ht="21" hidden="true" customHeight="true" outlineLevel="1" collapsed="false">
      <c r="A3" s="13" t="s">
        <v>3</v>
      </c>
      <c r="B3" s="13"/>
      <c r="C3" s="95"/>
      <c r="D3" s="95"/>
      <c r="E3" s="96" t="s">
        <v>4</v>
      </c>
      <c r="F3" s="97"/>
      <c r="G3" s="97"/>
      <c r="H3" s="97"/>
      <c r="I3" s="97"/>
      <c r="J3" s="96"/>
      <c r="K3" s="15"/>
      <c r="L3" s="15"/>
      <c r="M3" s="15"/>
      <c r="N3" s="15"/>
      <c r="O3" s="15"/>
      <c r="P3" s="94"/>
    </row>
    <row r="4" customFormat="false" ht="21" hidden="true" customHeight="true" outlineLevel="1" collapsed="false">
      <c r="A4" s="13" t="s">
        <v>5</v>
      </c>
      <c r="B4" s="13"/>
      <c r="C4" s="95"/>
      <c r="D4" s="95"/>
      <c r="E4" s="96" t="s">
        <v>6</v>
      </c>
      <c r="F4" s="97"/>
      <c r="G4" s="97"/>
      <c r="H4" s="97"/>
      <c r="I4" s="97"/>
      <c r="J4" s="96"/>
      <c r="K4" s="95"/>
      <c r="L4" s="95"/>
      <c r="M4" s="95"/>
      <c r="N4" s="95"/>
      <c r="O4" s="95"/>
      <c r="P4" s="94"/>
    </row>
    <row r="5" customFormat="false" ht="21" hidden="true" customHeight="true" outlineLevel="1" collapsed="false">
      <c r="A5" s="13" t="s">
        <v>7</v>
      </c>
      <c r="B5" s="13"/>
      <c r="C5" s="98"/>
      <c r="D5" s="98"/>
      <c r="E5" s="96" t="s">
        <v>8</v>
      </c>
      <c r="F5" s="97"/>
      <c r="G5" s="97"/>
      <c r="H5" s="97"/>
      <c r="I5" s="97"/>
      <c r="J5" s="96"/>
      <c r="K5" s="21" t="s">
        <v>9</v>
      </c>
      <c r="L5" s="21"/>
      <c r="M5" s="21"/>
      <c r="N5" s="21"/>
      <c r="O5" s="21"/>
      <c r="P5" s="94"/>
    </row>
    <row r="6" customFormat="false" ht="21" hidden="true" customHeight="true" outlineLevel="1" collapsed="false">
      <c r="A6" s="13" t="s">
        <v>10</v>
      </c>
      <c r="B6" s="13"/>
      <c r="C6" s="95"/>
      <c r="D6" s="95"/>
      <c r="E6" s="96" t="s">
        <v>11</v>
      </c>
      <c r="F6" s="97"/>
      <c r="G6" s="97"/>
      <c r="H6" s="97"/>
      <c r="I6" s="97"/>
      <c r="J6" s="96"/>
      <c r="K6" s="21"/>
      <c r="L6" s="21"/>
      <c r="M6" s="21"/>
      <c r="N6" s="21"/>
      <c r="O6" s="21"/>
      <c r="P6" s="99"/>
    </row>
    <row r="7" customFormat="false" ht="21" hidden="true" customHeight="true" outlineLevel="1" collapsed="false">
      <c r="A7" s="22" t="s">
        <v>12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100"/>
      <c r="N7" s="100"/>
      <c r="O7" s="100"/>
      <c r="P7" s="100"/>
    </row>
    <row r="8" customFormat="false" ht="29.25" hidden="false" customHeight="true" outlineLevel="0" collapsed="false">
      <c r="A8" s="101"/>
      <c r="B8" s="102" t="s">
        <v>244</v>
      </c>
      <c r="C8" s="103" t="s">
        <v>245</v>
      </c>
      <c r="D8" s="103" t="s">
        <v>246</v>
      </c>
      <c r="E8" s="104" t="s">
        <v>247</v>
      </c>
      <c r="F8" s="102" t="s">
        <v>20</v>
      </c>
      <c r="G8" s="105" t="s">
        <v>21</v>
      </c>
      <c r="H8" s="106"/>
      <c r="I8" s="107" t="s">
        <v>248</v>
      </c>
      <c r="J8" s="107"/>
      <c r="K8" s="107" t="s">
        <v>24</v>
      </c>
      <c r="L8" s="107"/>
      <c r="M8" s="107" t="s">
        <v>31</v>
      </c>
      <c r="N8" s="107"/>
      <c r="O8" s="107"/>
      <c r="P8" s="108"/>
    </row>
    <row r="9" customFormat="false" ht="36.75" hidden="false" customHeight="true" outlineLevel="0" collapsed="false">
      <c r="A9" s="109"/>
      <c r="B9" s="102"/>
      <c r="C9" s="103"/>
      <c r="D9" s="103"/>
      <c r="E9" s="104"/>
      <c r="F9" s="110" t="s">
        <v>32</v>
      </c>
      <c r="G9" s="111" t="s">
        <v>33</v>
      </c>
      <c r="H9" s="112" t="s">
        <v>16</v>
      </c>
      <c r="I9" s="110" t="s">
        <v>32</v>
      </c>
      <c r="J9" s="111" t="s">
        <v>33</v>
      </c>
      <c r="K9" s="102" t="s">
        <v>28</v>
      </c>
      <c r="L9" s="104" t="s">
        <v>29</v>
      </c>
      <c r="M9" s="113" t="s">
        <v>249</v>
      </c>
      <c r="N9" s="114" t="s">
        <v>250</v>
      </c>
      <c r="O9" s="104" t="s">
        <v>251</v>
      </c>
      <c r="P9" s="108"/>
      <c r="Q9" s="115"/>
      <c r="R9" s="115"/>
      <c r="S9" s="115"/>
      <c r="U9" s="115"/>
      <c r="V9" s="116"/>
      <c r="W9" s="115"/>
      <c r="X9" s="116"/>
      <c r="Y9" s="115"/>
      <c r="Z9" s="116"/>
      <c r="AA9" s="115"/>
      <c r="AB9" s="116"/>
      <c r="AC9" s="115"/>
      <c r="AD9" s="115"/>
      <c r="AE9" s="115"/>
    </row>
    <row r="10" customFormat="false" ht="24" hidden="true" customHeight="true" outlineLevel="0" collapsed="false">
      <c r="A10" s="117" t="s">
        <v>36</v>
      </c>
      <c r="B10" s="118" t="s">
        <v>37</v>
      </c>
      <c r="C10" s="119" t="s">
        <v>38</v>
      </c>
      <c r="D10" s="119" t="s">
        <v>39</v>
      </c>
      <c r="E10" s="120" t="s">
        <v>40</v>
      </c>
      <c r="F10" s="53" t="s">
        <v>41</v>
      </c>
      <c r="G10" s="53" t="s">
        <v>42</v>
      </c>
      <c r="H10" s="54" t="s">
        <v>43</v>
      </c>
      <c r="I10" s="121" t="s">
        <v>252</v>
      </c>
      <c r="J10" s="122" t="s">
        <v>253</v>
      </c>
      <c r="K10" s="121" t="s">
        <v>44</v>
      </c>
      <c r="L10" s="123" t="s">
        <v>45</v>
      </c>
      <c r="M10" s="124" t="s">
        <v>254</v>
      </c>
      <c r="N10" s="53" t="s">
        <v>255</v>
      </c>
      <c r="O10" s="123" t="s">
        <v>46</v>
      </c>
      <c r="P10" s="53"/>
    </row>
    <row r="11" customFormat="false" ht="24" hidden="true" customHeight="true" outlineLevel="0" collapsed="false">
      <c r="A11" s="117"/>
      <c r="B11" s="118"/>
      <c r="C11" s="119"/>
      <c r="D11" s="119" t="s">
        <v>50</v>
      </c>
      <c r="E11" s="120"/>
      <c r="F11" s="53"/>
      <c r="G11" s="53"/>
      <c r="H11" s="54"/>
      <c r="I11" s="121"/>
      <c r="J11" s="122"/>
      <c r="K11" s="121"/>
      <c r="L11" s="123"/>
      <c r="M11" s="124"/>
      <c r="N11" s="53"/>
      <c r="O11" s="123"/>
      <c r="P11" s="53"/>
    </row>
    <row r="12" customFormat="false" ht="24" hidden="true" customHeight="true" outlineLevel="0" collapsed="false">
      <c r="A12" s="117"/>
      <c r="B12" s="118"/>
      <c r="C12" s="119"/>
      <c r="D12" s="119" t="s">
        <v>51</v>
      </c>
      <c r="E12" s="120"/>
      <c r="F12" s="53"/>
      <c r="G12" s="53"/>
      <c r="H12" s="54"/>
      <c r="I12" s="121"/>
      <c r="J12" s="122"/>
      <c r="K12" s="121"/>
      <c r="L12" s="123"/>
      <c r="M12" s="124"/>
      <c r="N12" s="53"/>
      <c r="O12" s="123"/>
      <c r="P12" s="53"/>
    </row>
    <row r="13" customFormat="false" ht="24" hidden="true" customHeight="true" outlineLevel="0" collapsed="false">
      <c r="A13" s="117"/>
      <c r="B13" s="118"/>
      <c r="C13" s="119"/>
      <c r="D13" s="119" t="s">
        <v>52</v>
      </c>
      <c r="E13" s="120"/>
      <c r="F13" s="53"/>
      <c r="G13" s="53"/>
      <c r="H13" s="54"/>
      <c r="I13" s="121"/>
      <c r="J13" s="122"/>
      <c r="K13" s="121"/>
      <c r="L13" s="123"/>
      <c r="M13" s="124"/>
      <c r="N13" s="53"/>
      <c r="O13" s="123"/>
      <c r="P13" s="53"/>
    </row>
    <row r="14" customFormat="false" ht="24" hidden="true" customHeight="true" outlineLevel="0" collapsed="false">
      <c r="A14" s="117"/>
      <c r="B14" s="118"/>
      <c r="C14" s="119"/>
      <c r="D14" s="119" t="s">
        <v>53</v>
      </c>
      <c r="E14" s="120"/>
      <c r="F14" s="53"/>
      <c r="G14" s="53"/>
      <c r="H14" s="54"/>
      <c r="I14" s="121"/>
      <c r="J14" s="122"/>
      <c r="K14" s="121"/>
      <c r="L14" s="123"/>
      <c r="M14" s="124"/>
      <c r="N14" s="53"/>
      <c r="O14" s="123"/>
      <c r="P14" s="53"/>
    </row>
    <row r="15" customFormat="false" ht="24" hidden="true" customHeight="true" outlineLevel="0" collapsed="false">
      <c r="A15" s="117"/>
      <c r="B15" s="118"/>
      <c r="C15" s="119"/>
      <c r="D15" s="119" t="s">
        <v>54</v>
      </c>
      <c r="E15" s="120"/>
      <c r="F15" s="53"/>
      <c r="G15" s="53"/>
      <c r="H15" s="54"/>
      <c r="I15" s="121"/>
      <c r="J15" s="122"/>
      <c r="K15" s="121"/>
      <c r="L15" s="123"/>
      <c r="M15" s="124"/>
      <c r="N15" s="53"/>
      <c r="O15" s="123"/>
      <c r="P15" s="53"/>
    </row>
    <row r="16" customFormat="false" ht="24" hidden="true" customHeight="true" outlineLevel="0" collapsed="false">
      <c r="A16" s="117"/>
      <c r="B16" s="118"/>
      <c r="C16" s="119"/>
      <c r="D16" s="119" t="s">
        <v>55</v>
      </c>
      <c r="E16" s="120"/>
      <c r="F16" s="53"/>
      <c r="G16" s="53"/>
      <c r="H16" s="54"/>
      <c r="I16" s="121"/>
      <c r="J16" s="122"/>
      <c r="K16" s="121"/>
      <c r="L16" s="123"/>
      <c r="M16" s="124"/>
      <c r="N16" s="53"/>
      <c r="O16" s="123"/>
      <c r="P16" s="53"/>
    </row>
    <row r="17" customFormat="false" ht="24" hidden="true" customHeight="true" outlineLevel="0" collapsed="false">
      <c r="A17" s="117"/>
      <c r="B17" s="118"/>
      <c r="C17" s="119"/>
      <c r="D17" s="119" t="s">
        <v>56</v>
      </c>
      <c r="E17" s="120"/>
      <c r="F17" s="53"/>
      <c r="G17" s="53"/>
      <c r="H17" s="54"/>
      <c r="I17" s="121"/>
      <c r="J17" s="122"/>
      <c r="K17" s="121"/>
      <c r="L17" s="123"/>
      <c r="M17" s="124"/>
      <c r="N17" s="53"/>
      <c r="O17" s="123"/>
      <c r="P17" s="53"/>
    </row>
    <row r="18" customFormat="false" ht="24" hidden="true" customHeight="true" outlineLevel="0" collapsed="false">
      <c r="A18" s="117"/>
      <c r="B18" s="118"/>
      <c r="C18" s="119"/>
      <c r="D18" s="119" t="s">
        <v>57</v>
      </c>
      <c r="E18" s="120"/>
      <c r="F18" s="53"/>
      <c r="G18" s="53"/>
      <c r="H18" s="54"/>
      <c r="I18" s="121"/>
      <c r="J18" s="122"/>
      <c r="K18" s="121"/>
      <c r="L18" s="123"/>
      <c r="M18" s="124"/>
      <c r="N18" s="53"/>
      <c r="O18" s="123"/>
      <c r="P18" s="53"/>
    </row>
    <row r="19" customFormat="false" ht="24" hidden="true" customHeight="true" outlineLevel="0" collapsed="false">
      <c r="A19" s="117"/>
      <c r="B19" s="118"/>
      <c r="C19" s="119"/>
      <c r="D19" s="119" t="s">
        <v>58</v>
      </c>
      <c r="E19" s="120"/>
      <c r="F19" s="53"/>
      <c r="G19" s="53"/>
      <c r="H19" s="54"/>
      <c r="I19" s="121"/>
      <c r="J19" s="122"/>
      <c r="K19" s="121"/>
      <c r="L19" s="123"/>
      <c r="M19" s="124"/>
      <c r="N19" s="53"/>
      <c r="O19" s="123"/>
      <c r="P19" s="53"/>
    </row>
    <row r="20" customFormat="false" ht="24" hidden="true" customHeight="true" outlineLevel="0" collapsed="false">
      <c r="A20" s="117"/>
      <c r="B20" s="118"/>
      <c r="C20" s="119"/>
      <c r="D20" s="119" t="s">
        <v>59</v>
      </c>
      <c r="E20" s="120"/>
      <c r="F20" s="53"/>
      <c r="G20" s="53"/>
      <c r="H20" s="54"/>
      <c r="I20" s="121"/>
      <c r="J20" s="122"/>
      <c r="K20" s="121"/>
      <c r="L20" s="123"/>
      <c r="M20" s="124"/>
      <c r="N20" s="53"/>
      <c r="O20" s="123"/>
      <c r="P20" s="53"/>
    </row>
    <row r="21" customFormat="false" ht="24" hidden="true" customHeight="true" outlineLevel="0" collapsed="false">
      <c r="A21" s="117"/>
      <c r="B21" s="118"/>
      <c r="C21" s="119"/>
      <c r="D21" s="119" t="s">
        <v>60</v>
      </c>
      <c r="E21" s="120"/>
      <c r="F21" s="53"/>
      <c r="G21" s="53"/>
      <c r="H21" s="54"/>
      <c r="I21" s="121"/>
      <c r="J21" s="122"/>
      <c r="K21" s="121"/>
      <c r="L21" s="123"/>
      <c r="M21" s="124"/>
      <c r="N21" s="53"/>
      <c r="O21" s="123"/>
      <c r="P21" s="53"/>
    </row>
    <row r="22" customFormat="false" ht="24" hidden="true" customHeight="true" outlineLevel="0" collapsed="false">
      <c r="A22" s="117"/>
      <c r="B22" s="118"/>
      <c r="C22" s="119"/>
      <c r="D22" s="119" t="s">
        <v>61</v>
      </c>
      <c r="E22" s="120"/>
      <c r="F22" s="53"/>
      <c r="G22" s="53"/>
      <c r="H22" s="54"/>
      <c r="I22" s="121"/>
      <c r="J22" s="122"/>
      <c r="K22" s="121"/>
      <c r="L22" s="123"/>
      <c r="M22" s="124"/>
      <c r="N22" s="53"/>
      <c r="O22" s="123"/>
      <c r="P22" s="53"/>
    </row>
    <row r="23" customFormat="false" ht="24" hidden="true" customHeight="true" outlineLevel="0" collapsed="false">
      <c r="A23" s="117"/>
      <c r="B23" s="118"/>
      <c r="C23" s="119"/>
      <c r="D23" s="119" t="s">
        <v>62</v>
      </c>
      <c r="E23" s="120"/>
      <c r="F23" s="53"/>
      <c r="G23" s="53"/>
      <c r="H23" s="54"/>
      <c r="I23" s="121"/>
      <c r="J23" s="122"/>
      <c r="K23" s="121"/>
      <c r="L23" s="123"/>
      <c r="M23" s="124"/>
      <c r="N23" s="53"/>
      <c r="O23" s="123"/>
      <c r="P23" s="53"/>
    </row>
    <row r="24" customFormat="false" ht="24" hidden="true" customHeight="true" outlineLevel="0" collapsed="false">
      <c r="A24" s="117"/>
      <c r="B24" s="118"/>
      <c r="C24" s="119"/>
      <c r="D24" s="119" t="s">
        <v>63</v>
      </c>
      <c r="E24" s="120"/>
      <c r="F24" s="53"/>
      <c r="G24" s="53"/>
      <c r="H24" s="54"/>
      <c r="I24" s="121"/>
      <c r="J24" s="122"/>
      <c r="K24" s="121"/>
      <c r="L24" s="123"/>
      <c r="M24" s="124"/>
      <c r="N24" s="53"/>
      <c r="O24" s="123"/>
      <c r="P24" s="53"/>
    </row>
    <row r="25" customFormat="false" ht="24" hidden="true" customHeight="true" outlineLevel="0" collapsed="false">
      <c r="A25" s="117"/>
      <c r="B25" s="118"/>
      <c r="C25" s="119"/>
      <c r="D25" s="119" t="s">
        <v>64</v>
      </c>
      <c r="E25" s="120"/>
      <c r="F25" s="53"/>
      <c r="G25" s="53"/>
      <c r="H25" s="54"/>
      <c r="I25" s="121"/>
      <c r="J25" s="122"/>
      <c r="K25" s="121"/>
      <c r="L25" s="123"/>
      <c r="M25" s="124"/>
      <c r="N25" s="53"/>
      <c r="O25" s="123"/>
      <c r="P25" s="53"/>
    </row>
    <row r="26" customFormat="false" ht="24" hidden="true" customHeight="true" outlineLevel="0" collapsed="false">
      <c r="A26" s="117"/>
      <c r="B26" s="118"/>
      <c r="C26" s="119"/>
      <c r="D26" s="119" t="s">
        <v>65</v>
      </c>
      <c r="E26" s="120"/>
      <c r="F26" s="53"/>
      <c r="G26" s="53"/>
      <c r="H26" s="54"/>
      <c r="I26" s="121"/>
      <c r="J26" s="122"/>
      <c r="K26" s="121"/>
      <c r="L26" s="123"/>
      <c r="M26" s="124"/>
      <c r="N26" s="53"/>
      <c r="O26" s="123"/>
      <c r="P26" s="53"/>
    </row>
    <row r="27" customFormat="false" ht="24" hidden="true" customHeight="true" outlineLevel="0" collapsed="false">
      <c r="A27" s="117"/>
      <c r="B27" s="118"/>
      <c r="C27" s="119"/>
      <c r="D27" s="119" t="s">
        <v>66</v>
      </c>
      <c r="E27" s="120"/>
      <c r="F27" s="53"/>
      <c r="G27" s="53"/>
      <c r="H27" s="54"/>
      <c r="I27" s="121"/>
      <c r="J27" s="122"/>
      <c r="K27" s="121"/>
      <c r="L27" s="123"/>
      <c r="M27" s="124"/>
      <c r="N27" s="53"/>
      <c r="O27" s="123"/>
      <c r="P27" s="53"/>
    </row>
    <row r="28" customFormat="false" ht="24" hidden="true" customHeight="true" outlineLevel="0" collapsed="false">
      <c r="A28" s="117"/>
      <c r="B28" s="118"/>
      <c r="C28" s="119"/>
      <c r="D28" s="119" t="s">
        <v>67</v>
      </c>
      <c r="E28" s="120"/>
      <c r="F28" s="53"/>
      <c r="G28" s="53"/>
      <c r="H28" s="54"/>
      <c r="I28" s="121"/>
      <c r="J28" s="122"/>
      <c r="K28" s="121"/>
      <c r="L28" s="123"/>
      <c r="M28" s="124"/>
      <c r="N28" s="53"/>
      <c r="O28" s="123"/>
      <c r="P28" s="53"/>
    </row>
    <row r="29" customFormat="false" ht="24" hidden="true" customHeight="true" outlineLevel="0" collapsed="false">
      <c r="A29" s="117"/>
      <c r="B29" s="118"/>
      <c r="C29" s="119"/>
      <c r="D29" s="119" t="s">
        <v>68</v>
      </c>
      <c r="E29" s="120"/>
      <c r="F29" s="53"/>
      <c r="G29" s="53"/>
      <c r="H29" s="54"/>
      <c r="I29" s="121"/>
      <c r="J29" s="122"/>
      <c r="K29" s="121"/>
      <c r="L29" s="123"/>
      <c r="M29" s="124"/>
      <c r="N29" s="53"/>
      <c r="O29" s="123"/>
      <c r="P29" s="53"/>
    </row>
    <row r="30" customFormat="false" ht="24" hidden="true" customHeight="true" outlineLevel="0" collapsed="false">
      <c r="A30" s="117"/>
      <c r="B30" s="118"/>
      <c r="C30" s="119"/>
      <c r="D30" s="119" t="s">
        <v>69</v>
      </c>
      <c r="E30" s="120"/>
      <c r="F30" s="53"/>
      <c r="G30" s="53"/>
      <c r="H30" s="54"/>
      <c r="I30" s="121"/>
      <c r="J30" s="122"/>
      <c r="K30" s="121"/>
      <c r="L30" s="123"/>
      <c r="M30" s="124"/>
      <c r="N30" s="53"/>
      <c r="O30" s="123"/>
      <c r="P30" s="53"/>
    </row>
    <row r="31" customFormat="false" ht="24" hidden="true" customHeight="true" outlineLevel="0" collapsed="false">
      <c r="A31" s="117"/>
      <c r="B31" s="118"/>
      <c r="C31" s="119"/>
      <c r="D31" s="119" t="s">
        <v>70</v>
      </c>
      <c r="E31" s="120"/>
      <c r="F31" s="53"/>
      <c r="G31" s="53"/>
      <c r="H31" s="54"/>
      <c r="I31" s="121"/>
      <c r="J31" s="122"/>
      <c r="K31" s="121"/>
      <c r="L31" s="123"/>
      <c r="M31" s="124"/>
      <c r="N31" s="53"/>
      <c r="O31" s="123"/>
      <c r="P31" s="53"/>
    </row>
    <row r="32" customFormat="false" ht="24" hidden="true" customHeight="true" outlineLevel="0" collapsed="false">
      <c r="A32" s="117"/>
      <c r="B32" s="118"/>
      <c r="C32" s="119"/>
      <c r="D32" s="119" t="s">
        <v>71</v>
      </c>
      <c r="E32" s="120"/>
      <c r="F32" s="53"/>
      <c r="G32" s="53"/>
      <c r="H32" s="54"/>
      <c r="I32" s="121"/>
      <c r="J32" s="122"/>
      <c r="K32" s="121"/>
      <c r="L32" s="123"/>
      <c r="M32" s="124"/>
      <c r="N32" s="53"/>
      <c r="O32" s="123"/>
      <c r="P32" s="53"/>
    </row>
    <row r="33" customFormat="false" ht="24" hidden="true" customHeight="true" outlineLevel="0" collapsed="false">
      <c r="A33" s="117"/>
      <c r="B33" s="118"/>
      <c r="C33" s="119"/>
      <c r="D33" s="119" t="s">
        <v>72</v>
      </c>
      <c r="E33" s="120"/>
      <c r="F33" s="53"/>
      <c r="G33" s="53"/>
      <c r="H33" s="54"/>
      <c r="I33" s="121"/>
      <c r="J33" s="122"/>
      <c r="K33" s="121"/>
      <c r="L33" s="123"/>
      <c r="M33" s="124"/>
      <c r="N33" s="53"/>
      <c r="O33" s="123"/>
      <c r="P33" s="53"/>
    </row>
    <row r="34" customFormat="false" ht="24" hidden="true" customHeight="true" outlineLevel="0" collapsed="false">
      <c r="A34" s="117"/>
      <c r="B34" s="118"/>
      <c r="C34" s="119"/>
      <c r="D34" s="119" t="s">
        <v>73</v>
      </c>
      <c r="E34" s="120"/>
      <c r="F34" s="53"/>
      <c r="G34" s="53"/>
      <c r="H34" s="54"/>
      <c r="I34" s="121"/>
      <c r="J34" s="122"/>
      <c r="K34" s="121"/>
      <c r="L34" s="123"/>
      <c r="M34" s="124"/>
      <c r="N34" s="53"/>
      <c r="O34" s="123"/>
      <c r="P34" s="53"/>
    </row>
    <row r="35" customFormat="false" ht="24" hidden="true" customHeight="true" outlineLevel="0" collapsed="false">
      <c r="A35" s="117"/>
      <c r="B35" s="118"/>
      <c r="C35" s="119"/>
      <c r="D35" s="119" t="s">
        <v>74</v>
      </c>
      <c r="E35" s="120"/>
      <c r="F35" s="53"/>
      <c r="G35" s="53"/>
      <c r="H35" s="54"/>
      <c r="I35" s="121"/>
      <c r="J35" s="122"/>
      <c r="K35" s="121"/>
      <c r="L35" s="123"/>
      <c r="M35" s="124"/>
      <c r="N35" s="53"/>
      <c r="O35" s="123"/>
      <c r="P35" s="53"/>
    </row>
    <row r="36" customFormat="false" ht="24" hidden="true" customHeight="true" outlineLevel="0" collapsed="false">
      <c r="A36" s="117"/>
      <c r="B36" s="118"/>
      <c r="C36" s="119"/>
      <c r="D36" s="119" t="s">
        <v>75</v>
      </c>
      <c r="E36" s="120"/>
      <c r="F36" s="53"/>
      <c r="G36" s="53"/>
      <c r="H36" s="54"/>
      <c r="I36" s="121"/>
      <c r="J36" s="122"/>
      <c r="K36" s="121"/>
      <c r="L36" s="123"/>
      <c r="M36" s="124"/>
      <c r="N36" s="53"/>
      <c r="O36" s="123"/>
      <c r="P36" s="53"/>
    </row>
    <row r="37" customFormat="false" ht="24" hidden="true" customHeight="true" outlineLevel="0" collapsed="false">
      <c r="A37" s="117"/>
      <c r="B37" s="118"/>
      <c r="C37" s="119"/>
      <c r="D37" s="119" t="s">
        <v>76</v>
      </c>
      <c r="E37" s="120"/>
      <c r="F37" s="53"/>
      <c r="G37" s="53"/>
      <c r="H37" s="54"/>
      <c r="I37" s="121"/>
      <c r="J37" s="122"/>
      <c r="K37" s="121"/>
      <c r="L37" s="123"/>
      <c r="M37" s="124"/>
      <c r="N37" s="53"/>
      <c r="O37" s="123"/>
      <c r="P37" s="53"/>
    </row>
    <row r="38" customFormat="false" ht="24" hidden="true" customHeight="true" outlineLevel="0" collapsed="false">
      <c r="A38" s="117"/>
      <c r="B38" s="118"/>
      <c r="C38" s="119"/>
      <c r="D38" s="119" t="s">
        <v>77</v>
      </c>
      <c r="E38" s="120"/>
      <c r="F38" s="53"/>
      <c r="G38" s="53"/>
      <c r="H38" s="54"/>
      <c r="I38" s="121"/>
      <c r="J38" s="122"/>
      <c r="K38" s="121"/>
      <c r="L38" s="123"/>
      <c r="M38" s="124"/>
      <c r="N38" s="53"/>
      <c r="O38" s="123"/>
      <c r="P38" s="53"/>
    </row>
    <row r="39" customFormat="false" ht="24" hidden="true" customHeight="true" outlineLevel="0" collapsed="false">
      <c r="A39" s="117"/>
      <c r="B39" s="118"/>
      <c r="C39" s="119"/>
      <c r="D39" s="119" t="s">
        <v>78</v>
      </c>
      <c r="E39" s="120"/>
      <c r="F39" s="53"/>
      <c r="G39" s="53"/>
      <c r="H39" s="54"/>
      <c r="I39" s="121"/>
      <c r="J39" s="122"/>
      <c r="K39" s="121"/>
      <c r="L39" s="123"/>
      <c r="M39" s="124"/>
      <c r="N39" s="53"/>
      <c r="O39" s="123"/>
      <c r="P39" s="53"/>
    </row>
    <row r="40" customFormat="false" ht="24" hidden="true" customHeight="true" outlineLevel="0" collapsed="false">
      <c r="A40" s="117"/>
      <c r="B40" s="118"/>
      <c r="C40" s="119"/>
      <c r="D40" s="119" t="s">
        <v>79</v>
      </c>
      <c r="E40" s="120"/>
      <c r="F40" s="53"/>
      <c r="G40" s="53"/>
      <c r="H40" s="54"/>
      <c r="I40" s="121"/>
      <c r="J40" s="122"/>
      <c r="K40" s="121"/>
      <c r="L40" s="123"/>
      <c r="M40" s="124"/>
      <c r="N40" s="53"/>
      <c r="O40" s="123"/>
      <c r="P40" s="53"/>
    </row>
    <row r="41" customFormat="false" ht="24" hidden="true" customHeight="true" outlineLevel="0" collapsed="false">
      <c r="A41" s="117"/>
      <c r="B41" s="118"/>
      <c r="C41" s="119"/>
      <c r="D41" s="119" t="s">
        <v>80</v>
      </c>
      <c r="E41" s="120"/>
      <c r="F41" s="53"/>
      <c r="G41" s="53"/>
      <c r="H41" s="54"/>
      <c r="I41" s="121"/>
      <c r="J41" s="122"/>
      <c r="K41" s="121"/>
      <c r="L41" s="123"/>
      <c r="M41" s="124"/>
      <c r="N41" s="53"/>
      <c r="O41" s="123"/>
      <c r="P41" s="53"/>
    </row>
    <row r="42" customFormat="false" ht="24" hidden="true" customHeight="true" outlineLevel="0" collapsed="false">
      <c r="A42" s="117"/>
      <c r="B42" s="118"/>
      <c r="C42" s="119"/>
      <c r="D42" s="119" t="s">
        <v>81</v>
      </c>
      <c r="E42" s="120"/>
      <c r="F42" s="53"/>
      <c r="G42" s="53"/>
      <c r="H42" s="54"/>
      <c r="I42" s="121"/>
      <c r="J42" s="122"/>
      <c r="K42" s="121"/>
      <c r="L42" s="123"/>
      <c r="M42" s="124"/>
      <c r="N42" s="53"/>
      <c r="O42" s="123"/>
      <c r="P42" s="53"/>
    </row>
    <row r="43" customFormat="false" ht="24" hidden="true" customHeight="true" outlineLevel="0" collapsed="false">
      <c r="A43" s="117"/>
      <c r="B43" s="118"/>
      <c r="C43" s="119"/>
      <c r="D43" s="119" t="s">
        <v>82</v>
      </c>
      <c r="E43" s="120"/>
      <c r="F43" s="53"/>
      <c r="G43" s="53"/>
      <c r="H43" s="54"/>
      <c r="I43" s="121"/>
      <c r="J43" s="122"/>
      <c r="K43" s="121"/>
      <c r="L43" s="123"/>
      <c r="M43" s="124"/>
      <c r="N43" s="53"/>
      <c r="O43" s="123"/>
      <c r="P43" s="53"/>
    </row>
    <row r="44" customFormat="false" ht="24" hidden="true" customHeight="true" outlineLevel="0" collapsed="false">
      <c r="A44" s="117"/>
      <c r="B44" s="118"/>
      <c r="C44" s="119"/>
      <c r="D44" s="119" t="s">
        <v>83</v>
      </c>
      <c r="E44" s="120"/>
      <c r="F44" s="53"/>
      <c r="G44" s="53"/>
      <c r="H44" s="54"/>
      <c r="I44" s="121"/>
      <c r="J44" s="122"/>
      <c r="K44" s="121"/>
      <c r="L44" s="123"/>
      <c r="M44" s="124"/>
      <c r="N44" s="53"/>
      <c r="O44" s="123"/>
      <c r="P44" s="53"/>
    </row>
    <row r="45" customFormat="false" ht="24" hidden="true" customHeight="true" outlineLevel="0" collapsed="false">
      <c r="A45" s="117"/>
      <c r="B45" s="118"/>
      <c r="C45" s="119"/>
      <c r="D45" s="119" t="s">
        <v>84</v>
      </c>
      <c r="E45" s="120"/>
      <c r="F45" s="53"/>
      <c r="G45" s="53"/>
      <c r="H45" s="54"/>
      <c r="I45" s="121"/>
      <c r="J45" s="122"/>
      <c r="K45" s="121"/>
      <c r="L45" s="123"/>
      <c r="M45" s="124"/>
      <c r="N45" s="53"/>
      <c r="O45" s="123"/>
      <c r="P45" s="53"/>
    </row>
    <row r="46" customFormat="false" ht="24" hidden="true" customHeight="true" outlineLevel="0" collapsed="false">
      <c r="A46" s="117"/>
      <c r="B46" s="118"/>
      <c r="C46" s="119"/>
      <c r="D46" s="119" t="s">
        <v>85</v>
      </c>
      <c r="E46" s="120"/>
      <c r="F46" s="53"/>
      <c r="G46" s="53"/>
      <c r="H46" s="54"/>
      <c r="I46" s="121"/>
      <c r="J46" s="122"/>
      <c r="K46" s="121"/>
      <c r="L46" s="123"/>
      <c r="M46" s="124"/>
      <c r="N46" s="53"/>
      <c r="O46" s="123"/>
      <c r="P46" s="53"/>
    </row>
    <row r="47" customFormat="false" ht="24" hidden="true" customHeight="true" outlineLevel="0" collapsed="false">
      <c r="A47" s="117"/>
      <c r="B47" s="118"/>
      <c r="C47" s="119"/>
      <c r="D47" s="119" t="s">
        <v>86</v>
      </c>
      <c r="E47" s="120"/>
      <c r="F47" s="53"/>
      <c r="G47" s="53"/>
      <c r="H47" s="54"/>
      <c r="I47" s="121"/>
      <c r="J47" s="122"/>
      <c r="K47" s="121"/>
      <c r="L47" s="123"/>
      <c r="M47" s="124"/>
      <c r="N47" s="53"/>
      <c r="O47" s="123"/>
      <c r="P47" s="53"/>
    </row>
    <row r="48" customFormat="false" ht="24" hidden="true" customHeight="true" outlineLevel="0" collapsed="false">
      <c r="A48" s="117"/>
      <c r="B48" s="118"/>
      <c r="C48" s="119"/>
      <c r="D48" s="119" t="s">
        <v>87</v>
      </c>
      <c r="E48" s="120"/>
      <c r="F48" s="53"/>
      <c r="G48" s="53"/>
      <c r="H48" s="54"/>
      <c r="I48" s="121"/>
      <c r="J48" s="122"/>
      <c r="K48" s="121"/>
      <c r="L48" s="123"/>
      <c r="M48" s="124"/>
      <c r="N48" s="53"/>
      <c r="O48" s="123"/>
      <c r="P48" s="53"/>
    </row>
    <row r="49" customFormat="false" ht="24" hidden="true" customHeight="true" outlineLevel="0" collapsed="false">
      <c r="A49" s="117"/>
      <c r="B49" s="118"/>
      <c r="C49" s="119"/>
      <c r="D49" s="119" t="s">
        <v>88</v>
      </c>
      <c r="E49" s="120"/>
      <c r="F49" s="53"/>
      <c r="G49" s="53"/>
      <c r="H49" s="54"/>
      <c r="I49" s="121"/>
      <c r="J49" s="122"/>
      <c r="K49" s="121"/>
      <c r="L49" s="123"/>
      <c r="M49" s="124"/>
      <c r="N49" s="53"/>
      <c r="O49" s="123"/>
      <c r="P49" s="53"/>
    </row>
    <row r="50" customFormat="false" ht="24" hidden="true" customHeight="true" outlineLevel="0" collapsed="false">
      <c r="A50" s="117"/>
      <c r="B50" s="118"/>
      <c r="C50" s="119"/>
      <c r="D50" s="119" t="s">
        <v>89</v>
      </c>
      <c r="E50" s="120"/>
      <c r="F50" s="53"/>
      <c r="G50" s="53"/>
      <c r="H50" s="54"/>
      <c r="I50" s="121"/>
      <c r="J50" s="122"/>
      <c r="K50" s="121"/>
      <c r="L50" s="123"/>
      <c r="M50" s="124"/>
      <c r="N50" s="53"/>
      <c r="O50" s="123"/>
      <c r="P50" s="53"/>
    </row>
    <row r="51" customFormat="false" ht="24" hidden="true" customHeight="true" outlineLevel="0" collapsed="false">
      <c r="A51" s="117"/>
      <c r="B51" s="118"/>
      <c r="C51" s="119"/>
      <c r="D51" s="119" t="s">
        <v>90</v>
      </c>
      <c r="E51" s="120"/>
      <c r="F51" s="53"/>
      <c r="G51" s="53"/>
      <c r="H51" s="54"/>
      <c r="I51" s="121"/>
      <c r="J51" s="122"/>
      <c r="K51" s="121"/>
      <c r="L51" s="123"/>
      <c r="M51" s="124"/>
      <c r="N51" s="53"/>
      <c r="O51" s="123"/>
      <c r="P51" s="53"/>
    </row>
    <row r="52" customFormat="false" ht="24" hidden="true" customHeight="true" outlineLevel="0" collapsed="false">
      <c r="A52" s="117"/>
      <c r="B52" s="118"/>
      <c r="C52" s="119"/>
      <c r="D52" s="119" t="s">
        <v>91</v>
      </c>
      <c r="E52" s="120"/>
      <c r="F52" s="53"/>
      <c r="G52" s="53"/>
      <c r="H52" s="54"/>
      <c r="I52" s="121"/>
      <c r="J52" s="122"/>
      <c r="K52" s="121"/>
      <c r="L52" s="123"/>
      <c r="M52" s="124"/>
      <c r="N52" s="53"/>
      <c r="O52" s="123"/>
      <c r="P52" s="53"/>
    </row>
    <row r="53" customFormat="false" ht="24" hidden="true" customHeight="true" outlineLevel="0" collapsed="false">
      <c r="A53" s="117"/>
      <c r="B53" s="118"/>
      <c r="C53" s="119"/>
      <c r="D53" s="119" t="s">
        <v>92</v>
      </c>
      <c r="E53" s="120"/>
      <c r="F53" s="53"/>
      <c r="G53" s="53"/>
      <c r="H53" s="54"/>
      <c r="I53" s="121"/>
      <c r="J53" s="122"/>
      <c r="K53" s="121"/>
      <c r="L53" s="123"/>
      <c r="M53" s="124"/>
      <c r="N53" s="53"/>
      <c r="O53" s="123"/>
      <c r="P53" s="53"/>
    </row>
    <row r="54" customFormat="false" ht="24" hidden="true" customHeight="true" outlineLevel="0" collapsed="false">
      <c r="A54" s="117"/>
      <c r="B54" s="118"/>
      <c r="C54" s="119"/>
      <c r="D54" s="119" t="s">
        <v>93</v>
      </c>
      <c r="E54" s="120"/>
      <c r="F54" s="53"/>
      <c r="G54" s="53"/>
      <c r="H54" s="54"/>
      <c r="I54" s="121"/>
      <c r="J54" s="122"/>
      <c r="K54" s="121"/>
      <c r="L54" s="123"/>
      <c r="M54" s="124"/>
      <c r="N54" s="53"/>
      <c r="O54" s="123"/>
      <c r="P54" s="53"/>
    </row>
    <row r="55" customFormat="false" ht="24" hidden="true" customHeight="true" outlineLevel="0" collapsed="false">
      <c r="A55" s="117"/>
      <c r="B55" s="118"/>
      <c r="C55" s="119"/>
      <c r="D55" s="119" t="s">
        <v>94</v>
      </c>
      <c r="E55" s="120"/>
      <c r="F55" s="53"/>
      <c r="G55" s="53"/>
      <c r="H55" s="54"/>
      <c r="I55" s="121"/>
      <c r="J55" s="122"/>
      <c r="K55" s="121"/>
      <c r="L55" s="123"/>
      <c r="M55" s="124"/>
      <c r="N55" s="53"/>
      <c r="O55" s="123"/>
      <c r="P55" s="53"/>
    </row>
    <row r="56" customFormat="false" ht="24" hidden="true" customHeight="true" outlineLevel="0" collapsed="false">
      <c r="A56" s="117"/>
      <c r="B56" s="118"/>
      <c r="C56" s="119"/>
      <c r="D56" s="119" t="s">
        <v>95</v>
      </c>
      <c r="E56" s="120"/>
      <c r="F56" s="53"/>
      <c r="G56" s="53"/>
      <c r="H56" s="54"/>
      <c r="I56" s="121"/>
      <c r="J56" s="122"/>
      <c r="K56" s="121"/>
      <c r="L56" s="123"/>
      <c r="M56" s="124"/>
      <c r="N56" s="53"/>
      <c r="O56" s="123"/>
      <c r="P56" s="53"/>
    </row>
    <row r="57" customFormat="false" ht="24" hidden="true" customHeight="true" outlineLevel="0" collapsed="false">
      <c r="A57" s="117"/>
      <c r="B57" s="118"/>
      <c r="C57" s="119"/>
      <c r="D57" s="119" t="s">
        <v>96</v>
      </c>
      <c r="E57" s="120"/>
      <c r="F57" s="53"/>
      <c r="G57" s="53"/>
      <c r="H57" s="54"/>
      <c r="I57" s="121"/>
      <c r="J57" s="122"/>
      <c r="K57" s="121"/>
      <c r="L57" s="123"/>
      <c r="M57" s="124"/>
      <c r="N57" s="53"/>
      <c r="O57" s="123"/>
      <c r="P57" s="53"/>
    </row>
    <row r="58" customFormat="false" ht="24" hidden="true" customHeight="true" outlineLevel="0" collapsed="false">
      <c r="A58" s="117"/>
      <c r="B58" s="118"/>
      <c r="C58" s="119"/>
      <c r="D58" s="119" t="s">
        <v>97</v>
      </c>
      <c r="E58" s="120"/>
      <c r="F58" s="53"/>
      <c r="G58" s="53"/>
      <c r="H58" s="54"/>
      <c r="I58" s="121"/>
      <c r="J58" s="122"/>
      <c r="K58" s="121"/>
      <c r="L58" s="123"/>
      <c r="M58" s="124"/>
      <c r="N58" s="53"/>
      <c r="O58" s="123"/>
      <c r="P58" s="53"/>
    </row>
    <row r="59" customFormat="false" ht="24" hidden="true" customHeight="true" outlineLevel="0" collapsed="false">
      <c r="A59" s="117"/>
      <c r="B59" s="118"/>
      <c r="C59" s="119"/>
      <c r="D59" s="119" t="s">
        <v>98</v>
      </c>
      <c r="E59" s="120"/>
      <c r="F59" s="53"/>
      <c r="G59" s="53"/>
      <c r="H59" s="54"/>
      <c r="I59" s="121"/>
      <c r="J59" s="122"/>
      <c r="K59" s="121"/>
      <c r="L59" s="123"/>
      <c r="M59" s="124"/>
      <c r="N59" s="53"/>
      <c r="O59" s="123"/>
      <c r="P59" s="53"/>
    </row>
    <row r="60" customFormat="false" ht="24" hidden="true" customHeight="true" outlineLevel="0" collapsed="false">
      <c r="A60" s="117"/>
      <c r="B60" s="118"/>
      <c r="C60" s="119"/>
      <c r="D60" s="119" t="s">
        <v>99</v>
      </c>
      <c r="E60" s="120"/>
      <c r="F60" s="53"/>
      <c r="G60" s="53"/>
      <c r="H60" s="54"/>
      <c r="I60" s="121"/>
      <c r="J60" s="122"/>
      <c r="K60" s="121"/>
      <c r="L60" s="123"/>
      <c r="M60" s="124"/>
      <c r="N60" s="53"/>
      <c r="O60" s="123"/>
      <c r="P60" s="53"/>
    </row>
    <row r="61" customFormat="false" ht="24" hidden="true" customHeight="true" outlineLevel="0" collapsed="false">
      <c r="A61" s="117"/>
      <c r="B61" s="118"/>
      <c r="C61" s="119"/>
      <c r="D61" s="119" t="s">
        <v>100</v>
      </c>
      <c r="E61" s="120"/>
      <c r="F61" s="53"/>
      <c r="G61" s="53"/>
      <c r="H61" s="54"/>
      <c r="I61" s="121"/>
      <c r="J61" s="122"/>
      <c r="K61" s="121"/>
      <c r="L61" s="123"/>
      <c r="M61" s="124"/>
      <c r="N61" s="53"/>
      <c r="O61" s="123"/>
      <c r="P61" s="53"/>
    </row>
    <row r="62" customFormat="false" ht="24" hidden="true" customHeight="true" outlineLevel="0" collapsed="false">
      <c r="A62" s="117"/>
      <c r="B62" s="118"/>
      <c r="C62" s="119"/>
      <c r="D62" s="119" t="s">
        <v>101</v>
      </c>
      <c r="E62" s="120"/>
      <c r="F62" s="53"/>
      <c r="G62" s="53"/>
      <c r="H62" s="54"/>
      <c r="I62" s="121"/>
      <c r="J62" s="122"/>
      <c r="K62" s="121"/>
      <c r="L62" s="123"/>
      <c r="M62" s="124"/>
      <c r="N62" s="53"/>
      <c r="O62" s="123"/>
      <c r="P62" s="53"/>
    </row>
    <row r="63" customFormat="false" ht="24" hidden="true" customHeight="true" outlineLevel="0" collapsed="false">
      <c r="A63" s="117"/>
      <c r="B63" s="118"/>
      <c r="C63" s="119"/>
      <c r="D63" s="119" t="s">
        <v>102</v>
      </c>
      <c r="E63" s="120"/>
      <c r="F63" s="53"/>
      <c r="G63" s="53"/>
      <c r="H63" s="54"/>
      <c r="I63" s="121"/>
      <c r="J63" s="122"/>
      <c r="K63" s="121"/>
      <c r="L63" s="123"/>
      <c r="M63" s="124"/>
      <c r="N63" s="53"/>
      <c r="O63" s="123"/>
      <c r="P63" s="53"/>
    </row>
    <row r="64" customFormat="false" ht="24" hidden="true" customHeight="true" outlineLevel="0" collapsed="false">
      <c r="A64" s="117"/>
      <c r="B64" s="118"/>
      <c r="C64" s="119"/>
      <c r="D64" s="119" t="s">
        <v>103</v>
      </c>
      <c r="E64" s="120"/>
      <c r="F64" s="53"/>
      <c r="G64" s="53"/>
      <c r="H64" s="54"/>
      <c r="I64" s="121"/>
      <c r="J64" s="122"/>
      <c r="K64" s="121"/>
      <c r="L64" s="123"/>
      <c r="M64" s="124"/>
      <c r="N64" s="53"/>
      <c r="O64" s="123"/>
      <c r="P64" s="53"/>
    </row>
    <row r="65" customFormat="false" ht="24" hidden="true" customHeight="true" outlineLevel="0" collapsed="false">
      <c r="A65" s="117"/>
      <c r="B65" s="118"/>
      <c r="C65" s="119"/>
      <c r="D65" s="119" t="s">
        <v>104</v>
      </c>
      <c r="E65" s="120"/>
      <c r="F65" s="53"/>
      <c r="G65" s="53"/>
      <c r="H65" s="54"/>
      <c r="I65" s="121"/>
      <c r="J65" s="122"/>
      <c r="K65" s="121"/>
      <c r="L65" s="123"/>
      <c r="M65" s="124"/>
      <c r="N65" s="53"/>
      <c r="O65" s="123"/>
      <c r="P65" s="53"/>
    </row>
    <row r="66" customFormat="false" ht="24" hidden="true" customHeight="true" outlineLevel="0" collapsed="false">
      <c r="A66" s="117"/>
      <c r="B66" s="118"/>
      <c r="C66" s="119"/>
      <c r="D66" s="119" t="s">
        <v>105</v>
      </c>
      <c r="E66" s="120"/>
      <c r="F66" s="53"/>
      <c r="G66" s="53"/>
      <c r="H66" s="54"/>
      <c r="I66" s="121"/>
      <c r="J66" s="122"/>
      <c r="K66" s="121"/>
      <c r="L66" s="123"/>
      <c r="M66" s="124"/>
      <c r="N66" s="53"/>
      <c r="O66" s="123"/>
      <c r="P66" s="53"/>
    </row>
    <row r="67" customFormat="false" ht="24" hidden="true" customHeight="true" outlineLevel="0" collapsed="false">
      <c r="A67" s="117"/>
      <c r="B67" s="118"/>
      <c r="C67" s="119"/>
      <c r="D67" s="119" t="s">
        <v>107</v>
      </c>
      <c r="E67" s="120"/>
      <c r="F67" s="53"/>
      <c r="G67" s="53"/>
      <c r="H67" s="54"/>
      <c r="I67" s="121"/>
      <c r="J67" s="122"/>
      <c r="K67" s="121"/>
      <c r="L67" s="123"/>
      <c r="M67" s="124"/>
      <c r="N67" s="53"/>
      <c r="O67" s="123"/>
      <c r="P67" s="53"/>
    </row>
    <row r="68" customFormat="false" ht="24" hidden="true" customHeight="true" outlineLevel="0" collapsed="false">
      <c r="A68" s="117"/>
      <c r="B68" s="118"/>
      <c r="C68" s="119"/>
      <c r="D68" s="119" t="s">
        <v>109</v>
      </c>
      <c r="E68" s="120"/>
      <c r="F68" s="53"/>
      <c r="G68" s="53"/>
      <c r="H68" s="54"/>
      <c r="I68" s="121"/>
      <c r="J68" s="122"/>
      <c r="K68" s="121"/>
      <c r="L68" s="123"/>
      <c r="M68" s="124"/>
      <c r="N68" s="53"/>
      <c r="O68" s="123"/>
      <c r="P68" s="53"/>
    </row>
    <row r="69" customFormat="false" ht="24" hidden="true" customHeight="true" outlineLevel="0" collapsed="false">
      <c r="A69" s="117"/>
      <c r="B69" s="118"/>
      <c r="C69" s="119"/>
      <c r="D69" s="119" t="s">
        <v>111</v>
      </c>
      <c r="E69" s="120"/>
      <c r="F69" s="53"/>
      <c r="G69" s="53"/>
      <c r="H69" s="54"/>
      <c r="I69" s="121"/>
      <c r="J69" s="122"/>
      <c r="K69" s="121"/>
      <c r="L69" s="123"/>
      <c r="M69" s="124"/>
      <c r="N69" s="53"/>
      <c r="O69" s="123"/>
      <c r="P69" s="53"/>
    </row>
    <row r="70" customFormat="false" ht="24" hidden="true" customHeight="true" outlineLevel="0" collapsed="false">
      <c r="A70" s="117"/>
      <c r="B70" s="118"/>
      <c r="C70" s="119"/>
      <c r="D70" s="119" t="s">
        <v>113</v>
      </c>
      <c r="E70" s="120"/>
      <c r="F70" s="53"/>
      <c r="G70" s="53"/>
      <c r="H70" s="54"/>
      <c r="I70" s="121"/>
      <c r="J70" s="122"/>
      <c r="K70" s="121"/>
      <c r="L70" s="123"/>
      <c r="M70" s="124"/>
      <c r="N70" s="53"/>
      <c r="O70" s="123"/>
      <c r="P70" s="53"/>
    </row>
    <row r="71" customFormat="false" ht="24" hidden="true" customHeight="true" outlineLevel="0" collapsed="false">
      <c r="A71" s="117"/>
      <c r="B71" s="118"/>
      <c r="C71" s="119"/>
      <c r="D71" s="119" t="s">
        <v>115</v>
      </c>
      <c r="E71" s="120"/>
      <c r="F71" s="53"/>
      <c r="G71" s="53"/>
      <c r="H71" s="54"/>
      <c r="I71" s="121"/>
      <c r="J71" s="122"/>
      <c r="K71" s="121"/>
      <c r="L71" s="123"/>
      <c r="M71" s="124"/>
      <c r="N71" s="53"/>
      <c r="O71" s="123"/>
      <c r="P71" s="53"/>
    </row>
    <row r="72" customFormat="false" ht="24" hidden="true" customHeight="true" outlineLevel="0" collapsed="false">
      <c r="A72" s="117"/>
      <c r="B72" s="118"/>
      <c r="C72" s="119"/>
      <c r="D72" s="119" t="s">
        <v>117</v>
      </c>
      <c r="E72" s="120"/>
      <c r="F72" s="53"/>
      <c r="G72" s="53"/>
      <c r="H72" s="54"/>
      <c r="I72" s="121"/>
      <c r="J72" s="122"/>
      <c r="K72" s="121"/>
      <c r="L72" s="123"/>
      <c r="M72" s="124"/>
      <c r="N72" s="53"/>
      <c r="O72" s="123"/>
      <c r="P72" s="53"/>
    </row>
    <row r="73" customFormat="false" ht="24" hidden="true" customHeight="true" outlineLevel="0" collapsed="false">
      <c r="A73" s="117"/>
      <c r="B73" s="118"/>
      <c r="C73" s="119"/>
      <c r="D73" s="119" t="s">
        <v>119</v>
      </c>
      <c r="E73" s="120"/>
      <c r="F73" s="53"/>
      <c r="G73" s="53"/>
      <c r="H73" s="54"/>
      <c r="I73" s="121"/>
      <c r="J73" s="122"/>
      <c r="K73" s="121"/>
      <c r="L73" s="123"/>
      <c r="M73" s="124"/>
      <c r="N73" s="53"/>
      <c r="O73" s="123"/>
      <c r="P73" s="53"/>
    </row>
    <row r="74" customFormat="false" ht="24" hidden="true" customHeight="true" outlineLevel="0" collapsed="false">
      <c r="A74" s="117"/>
      <c r="B74" s="118"/>
      <c r="C74" s="119"/>
      <c r="D74" s="119" t="s">
        <v>121</v>
      </c>
      <c r="E74" s="120"/>
      <c r="F74" s="53"/>
      <c r="G74" s="53"/>
      <c r="H74" s="54"/>
      <c r="I74" s="121"/>
      <c r="J74" s="122"/>
      <c r="K74" s="121"/>
      <c r="L74" s="123"/>
      <c r="M74" s="124"/>
      <c r="N74" s="53"/>
      <c r="O74" s="123"/>
      <c r="P74" s="53"/>
    </row>
    <row r="75" customFormat="false" ht="24" hidden="true" customHeight="true" outlineLevel="0" collapsed="false">
      <c r="A75" s="117"/>
      <c r="B75" s="118"/>
      <c r="C75" s="119"/>
      <c r="D75" s="119" t="s">
        <v>123</v>
      </c>
      <c r="E75" s="120"/>
      <c r="F75" s="53"/>
      <c r="G75" s="53"/>
      <c r="H75" s="54"/>
      <c r="I75" s="121"/>
      <c r="J75" s="122"/>
      <c r="K75" s="121"/>
      <c r="L75" s="123"/>
      <c r="M75" s="124"/>
      <c r="N75" s="53"/>
      <c r="O75" s="123"/>
      <c r="P75" s="53"/>
    </row>
    <row r="76" customFormat="false" ht="24" hidden="true" customHeight="true" outlineLevel="0" collapsed="false">
      <c r="A76" s="117"/>
      <c r="B76" s="118"/>
      <c r="C76" s="119"/>
      <c r="D76" s="119" t="s">
        <v>125</v>
      </c>
      <c r="E76" s="120"/>
      <c r="F76" s="53"/>
      <c r="G76" s="53"/>
      <c r="H76" s="54"/>
      <c r="I76" s="121"/>
      <c r="J76" s="122"/>
      <c r="K76" s="121"/>
      <c r="L76" s="123"/>
      <c r="M76" s="124"/>
      <c r="N76" s="53"/>
      <c r="O76" s="123"/>
      <c r="P76" s="53"/>
    </row>
    <row r="77" customFormat="false" ht="24" hidden="true" customHeight="true" outlineLevel="0" collapsed="false">
      <c r="A77" s="117"/>
      <c r="B77" s="118"/>
      <c r="C77" s="119"/>
      <c r="D77" s="119" t="s">
        <v>127</v>
      </c>
      <c r="E77" s="120"/>
      <c r="F77" s="53"/>
      <c r="G77" s="53"/>
      <c r="H77" s="54"/>
      <c r="I77" s="121"/>
      <c r="J77" s="122"/>
      <c r="K77" s="121"/>
      <c r="L77" s="123"/>
      <c r="M77" s="124"/>
      <c r="N77" s="53"/>
      <c r="O77" s="123"/>
      <c r="P77" s="53"/>
    </row>
    <row r="78" customFormat="false" ht="24" hidden="true" customHeight="true" outlineLevel="0" collapsed="false">
      <c r="A78" s="117"/>
      <c r="B78" s="118"/>
      <c r="C78" s="119"/>
      <c r="D78" s="119" t="s">
        <v>129</v>
      </c>
      <c r="E78" s="120"/>
      <c r="F78" s="53"/>
      <c r="G78" s="53"/>
      <c r="H78" s="54"/>
      <c r="I78" s="121"/>
      <c r="J78" s="122"/>
      <c r="K78" s="121"/>
      <c r="L78" s="123"/>
      <c r="M78" s="124"/>
      <c r="N78" s="53"/>
      <c r="O78" s="123"/>
      <c r="P78" s="53"/>
    </row>
    <row r="79" customFormat="false" ht="24" hidden="true" customHeight="true" outlineLevel="0" collapsed="false">
      <c r="A79" s="117"/>
      <c r="B79" s="118"/>
      <c r="C79" s="119"/>
      <c r="D79" s="119" t="s">
        <v>131</v>
      </c>
      <c r="E79" s="120"/>
      <c r="F79" s="53"/>
      <c r="G79" s="53"/>
      <c r="H79" s="54"/>
      <c r="I79" s="121"/>
      <c r="J79" s="122"/>
      <c r="K79" s="121"/>
      <c r="L79" s="123"/>
      <c r="M79" s="124"/>
      <c r="N79" s="53"/>
      <c r="O79" s="123"/>
      <c r="P79" s="53"/>
    </row>
    <row r="80" customFormat="false" ht="24" hidden="true" customHeight="true" outlineLevel="0" collapsed="false">
      <c r="A80" s="117"/>
      <c r="B80" s="118"/>
      <c r="C80" s="119"/>
      <c r="D80" s="119" t="s">
        <v>133</v>
      </c>
      <c r="E80" s="120"/>
      <c r="F80" s="53"/>
      <c r="G80" s="53"/>
      <c r="H80" s="54"/>
      <c r="I80" s="121"/>
      <c r="J80" s="122"/>
      <c r="K80" s="121"/>
      <c r="L80" s="123"/>
      <c r="M80" s="124"/>
      <c r="N80" s="53"/>
      <c r="O80" s="123"/>
      <c r="P80" s="53"/>
    </row>
    <row r="81" customFormat="false" ht="24" hidden="true" customHeight="true" outlineLevel="0" collapsed="false">
      <c r="A81" s="117"/>
      <c r="B81" s="118"/>
      <c r="C81" s="119"/>
      <c r="D81" s="119" t="s">
        <v>135</v>
      </c>
      <c r="E81" s="120"/>
      <c r="F81" s="53"/>
      <c r="G81" s="53"/>
      <c r="H81" s="54"/>
      <c r="I81" s="121"/>
      <c r="J81" s="122"/>
      <c r="K81" s="121"/>
      <c r="L81" s="123"/>
      <c r="M81" s="124"/>
      <c r="N81" s="53"/>
      <c r="O81" s="123"/>
      <c r="P81" s="53"/>
    </row>
    <row r="82" customFormat="false" ht="24" hidden="true" customHeight="true" outlineLevel="0" collapsed="false">
      <c r="A82" s="117"/>
      <c r="B82" s="118"/>
      <c r="C82" s="119"/>
      <c r="D82" s="119" t="s">
        <v>137</v>
      </c>
      <c r="E82" s="120"/>
      <c r="F82" s="53"/>
      <c r="G82" s="53"/>
      <c r="H82" s="54"/>
      <c r="I82" s="121"/>
      <c r="J82" s="122"/>
      <c r="K82" s="121"/>
      <c r="L82" s="123"/>
      <c r="M82" s="124"/>
      <c r="N82" s="53"/>
      <c r="O82" s="123"/>
      <c r="P82" s="53"/>
    </row>
    <row r="83" customFormat="false" ht="24" hidden="true" customHeight="true" outlineLevel="0" collapsed="false">
      <c r="A83" s="117"/>
      <c r="B83" s="118"/>
      <c r="C83" s="119"/>
      <c r="D83" s="119" t="s">
        <v>139</v>
      </c>
      <c r="E83" s="120"/>
      <c r="F83" s="53"/>
      <c r="G83" s="53"/>
      <c r="H83" s="54"/>
      <c r="I83" s="121"/>
      <c r="J83" s="122"/>
      <c r="K83" s="121"/>
      <c r="L83" s="123"/>
      <c r="M83" s="124"/>
      <c r="N83" s="53"/>
      <c r="O83" s="123"/>
      <c r="P83" s="53"/>
    </row>
    <row r="84" customFormat="false" ht="24" hidden="true" customHeight="true" outlineLevel="0" collapsed="false">
      <c r="A84" s="117"/>
      <c r="B84" s="118"/>
      <c r="C84" s="119"/>
      <c r="D84" s="119" t="s">
        <v>141</v>
      </c>
      <c r="E84" s="120"/>
      <c r="F84" s="53"/>
      <c r="G84" s="53"/>
      <c r="H84" s="54"/>
      <c r="I84" s="121"/>
      <c r="J84" s="122"/>
      <c r="K84" s="121"/>
      <c r="L84" s="123"/>
      <c r="M84" s="124"/>
      <c r="N84" s="53"/>
      <c r="O84" s="123"/>
      <c r="P84" s="53"/>
    </row>
    <row r="85" customFormat="false" ht="24" hidden="true" customHeight="true" outlineLevel="0" collapsed="false">
      <c r="A85" s="117"/>
      <c r="B85" s="118"/>
      <c r="C85" s="119"/>
      <c r="D85" s="119" t="s">
        <v>143</v>
      </c>
      <c r="E85" s="120"/>
      <c r="F85" s="53"/>
      <c r="G85" s="53"/>
      <c r="H85" s="54"/>
      <c r="I85" s="121"/>
      <c r="J85" s="122"/>
      <c r="K85" s="121"/>
      <c r="L85" s="123"/>
      <c r="M85" s="124"/>
      <c r="N85" s="53"/>
      <c r="O85" s="123"/>
      <c r="P85" s="53"/>
    </row>
    <row r="86" customFormat="false" ht="24" hidden="true" customHeight="true" outlineLevel="0" collapsed="false">
      <c r="A86" s="117"/>
      <c r="B86" s="118"/>
      <c r="C86" s="119"/>
      <c r="D86" s="119" t="s">
        <v>145</v>
      </c>
      <c r="E86" s="120"/>
      <c r="F86" s="53"/>
      <c r="G86" s="53"/>
      <c r="H86" s="54"/>
      <c r="I86" s="121"/>
      <c r="J86" s="122"/>
      <c r="K86" s="121"/>
      <c r="L86" s="123"/>
      <c r="M86" s="124"/>
      <c r="N86" s="53"/>
      <c r="O86" s="123"/>
      <c r="P86" s="53"/>
    </row>
    <row r="87" customFormat="false" ht="24" hidden="true" customHeight="true" outlineLevel="0" collapsed="false">
      <c r="A87" s="117"/>
      <c r="B87" s="118"/>
      <c r="C87" s="119"/>
      <c r="D87" s="119" t="s">
        <v>147</v>
      </c>
      <c r="E87" s="120"/>
      <c r="F87" s="53"/>
      <c r="G87" s="53"/>
      <c r="H87" s="54"/>
      <c r="I87" s="121"/>
      <c r="J87" s="122"/>
      <c r="K87" s="121"/>
      <c r="L87" s="123"/>
      <c r="M87" s="124"/>
      <c r="N87" s="53"/>
      <c r="O87" s="123"/>
      <c r="P87" s="53"/>
    </row>
    <row r="88" customFormat="false" ht="24" hidden="true" customHeight="true" outlineLevel="0" collapsed="false">
      <c r="A88" s="117"/>
      <c r="B88" s="118"/>
      <c r="C88" s="119"/>
      <c r="D88" s="119" t="s">
        <v>149</v>
      </c>
      <c r="E88" s="120"/>
      <c r="F88" s="53"/>
      <c r="G88" s="53"/>
      <c r="H88" s="54"/>
      <c r="I88" s="121"/>
      <c r="J88" s="122"/>
      <c r="K88" s="121"/>
      <c r="L88" s="123"/>
      <c r="M88" s="124"/>
      <c r="N88" s="53"/>
      <c r="O88" s="123"/>
      <c r="P88" s="53"/>
    </row>
    <row r="89" customFormat="false" ht="24" hidden="true" customHeight="true" outlineLevel="0" collapsed="false">
      <c r="A89" s="117"/>
      <c r="B89" s="118"/>
      <c r="C89" s="119"/>
      <c r="D89" s="119" t="s">
        <v>151</v>
      </c>
      <c r="E89" s="120"/>
      <c r="F89" s="53"/>
      <c r="G89" s="53"/>
      <c r="H89" s="54"/>
      <c r="I89" s="121"/>
      <c r="J89" s="122"/>
      <c r="K89" s="121"/>
      <c r="L89" s="123"/>
      <c r="M89" s="124"/>
      <c r="N89" s="53"/>
      <c r="O89" s="123"/>
      <c r="P89" s="53"/>
    </row>
    <row r="90" customFormat="false" ht="24" hidden="true" customHeight="true" outlineLevel="0" collapsed="false">
      <c r="A90" s="117"/>
      <c r="B90" s="118"/>
      <c r="C90" s="119"/>
      <c r="D90" s="119" t="s">
        <v>153</v>
      </c>
      <c r="E90" s="120"/>
      <c r="F90" s="53"/>
      <c r="G90" s="53"/>
      <c r="H90" s="54"/>
      <c r="I90" s="121"/>
      <c r="J90" s="122"/>
      <c r="K90" s="121"/>
      <c r="L90" s="123"/>
      <c r="M90" s="124"/>
      <c r="N90" s="53"/>
      <c r="O90" s="123"/>
      <c r="P90" s="53"/>
    </row>
    <row r="91" customFormat="false" ht="24" hidden="true" customHeight="true" outlineLevel="0" collapsed="false">
      <c r="A91" s="117"/>
      <c r="B91" s="118"/>
      <c r="C91" s="119"/>
      <c r="D91" s="119" t="s">
        <v>155</v>
      </c>
      <c r="E91" s="120"/>
      <c r="F91" s="53"/>
      <c r="G91" s="53"/>
      <c r="H91" s="54"/>
      <c r="I91" s="121"/>
      <c r="J91" s="122"/>
      <c r="K91" s="121"/>
      <c r="L91" s="123"/>
      <c r="M91" s="124"/>
      <c r="N91" s="53"/>
      <c r="O91" s="123"/>
      <c r="P91" s="53"/>
    </row>
    <row r="92" customFormat="false" ht="24" hidden="true" customHeight="true" outlineLevel="0" collapsed="false">
      <c r="A92" s="117"/>
      <c r="B92" s="118"/>
      <c r="C92" s="119"/>
      <c r="D92" s="119" t="s">
        <v>157</v>
      </c>
      <c r="E92" s="120"/>
      <c r="F92" s="53"/>
      <c r="G92" s="53"/>
      <c r="H92" s="54"/>
      <c r="I92" s="121"/>
      <c r="J92" s="122"/>
      <c r="K92" s="121"/>
      <c r="L92" s="123"/>
      <c r="M92" s="124"/>
      <c r="N92" s="53"/>
      <c r="O92" s="123"/>
      <c r="P92" s="53"/>
    </row>
    <row r="93" customFormat="false" ht="24" hidden="true" customHeight="true" outlineLevel="0" collapsed="false">
      <c r="A93" s="117"/>
      <c r="B93" s="118"/>
      <c r="C93" s="119"/>
      <c r="D93" s="119" t="s">
        <v>159</v>
      </c>
      <c r="E93" s="120"/>
      <c r="F93" s="53"/>
      <c r="G93" s="53"/>
      <c r="H93" s="54"/>
      <c r="I93" s="121"/>
      <c r="J93" s="122"/>
      <c r="K93" s="121"/>
      <c r="L93" s="123"/>
      <c r="M93" s="124"/>
      <c r="N93" s="53"/>
      <c r="O93" s="123"/>
      <c r="P93" s="53"/>
    </row>
    <row r="94" customFormat="false" ht="24" hidden="true" customHeight="true" outlineLevel="0" collapsed="false">
      <c r="A94" s="117"/>
      <c r="B94" s="118"/>
      <c r="C94" s="119"/>
      <c r="D94" s="119" t="s">
        <v>161</v>
      </c>
      <c r="E94" s="120"/>
      <c r="F94" s="53"/>
      <c r="G94" s="53"/>
      <c r="H94" s="54"/>
      <c r="I94" s="121"/>
      <c r="J94" s="122"/>
      <c r="K94" s="121"/>
      <c r="L94" s="123"/>
      <c r="M94" s="124"/>
      <c r="N94" s="53"/>
      <c r="O94" s="123"/>
      <c r="P94" s="53"/>
    </row>
    <row r="95" customFormat="false" ht="24" hidden="true" customHeight="true" outlineLevel="0" collapsed="false">
      <c r="A95" s="117"/>
      <c r="B95" s="118"/>
      <c r="C95" s="119"/>
      <c r="D95" s="119" t="s">
        <v>163</v>
      </c>
      <c r="E95" s="120"/>
      <c r="F95" s="53"/>
      <c r="G95" s="53"/>
      <c r="H95" s="54"/>
      <c r="I95" s="121"/>
      <c r="J95" s="122"/>
      <c r="K95" s="121"/>
      <c r="L95" s="123"/>
      <c r="M95" s="124"/>
      <c r="N95" s="53"/>
      <c r="O95" s="123"/>
      <c r="P95" s="53"/>
    </row>
    <row r="96" customFormat="false" ht="24" hidden="true" customHeight="true" outlineLevel="0" collapsed="false">
      <c r="A96" s="117"/>
      <c r="B96" s="118"/>
      <c r="C96" s="119"/>
      <c r="D96" s="119" t="s">
        <v>165</v>
      </c>
      <c r="E96" s="120"/>
      <c r="F96" s="53"/>
      <c r="G96" s="53"/>
      <c r="H96" s="54"/>
      <c r="I96" s="121"/>
      <c r="J96" s="122"/>
      <c r="K96" s="121"/>
      <c r="L96" s="123"/>
      <c r="M96" s="124"/>
      <c r="N96" s="53"/>
      <c r="O96" s="123"/>
      <c r="P96" s="53"/>
    </row>
    <row r="97" customFormat="false" ht="24" hidden="true" customHeight="true" outlineLevel="0" collapsed="false">
      <c r="A97" s="117"/>
      <c r="B97" s="118"/>
      <c r="C97" s="119"/>
      <c r="D97" s="119" t="s">
        <v>167</v>
      </c>
      <c r="E97" s="120"/>
      <c r="F97" s="53"/>
      <c r="G97" s="53"/>
      <c r="H97" s="54"/>
      <c r="I97" s="121"/>
      <c r="J97" s="122"/>
      <c r="K97" s="121"/>
      <c r="L97" s="123"/>
      <c r="M97" s="124"/>
      <c r="N97" s="53"/>
      <c r="O97" s="123"/>
      <c r="P97" s="53"/>
    </row>
    <row r="98" customFormat="false" ht="24" hidden="true" customHeight="true" outlineLevel="0" collapsed="false">
      <c r="A98" s="117"/>
      <c r="B98" s="118"/>
      <c r="C98" s="119"/>
      <c r="D98" s="119" t="s">
        <v>169</v>
      </c>
      <c r="E98" s="120"/>
      <c r="F98" s="53"/>
      <c r="G98" s="53"/>
      <c r="H98" s="54"/>
      <c r="I98" s="121"/>
      <c r="J98" s="122"/>
      <c r="K98" s="121"/>
      <c r="L98" s="123"/>
      <c r="M98" s="124"/>
      <c r="N98" s="53"/>
      <c r="O98" s="123"/>
      <c r="P98" s="53"/>
    </row>
    <row r="99" customFormat="false" ht="24" hidden="true" customHeight="true" outlineLevel="0" collapsed="false">
      <c r="A99" s="117"/>
      <c r="B99" s="118"/>
      <c r="C99" s="119"/>
      <c r="D99" s="119" t="s">
        <v>171</v>
      </c>
      <c r="E99" s="120"/>
      <c r="F99" s="53"/>
      <c r="G99" s="53"/>
      <c r="H99" s="54"/>
      <c r="I99" s="121"/>
      <c r="J99" s="122"/>
      <c r="K99" s="121"/>
      <c r="L99" s="123"/>
      <c r="M99" s="124"/>
      <c r="N99" s="53"/>
      <c r="O99" s="123"/>
      <c r="P99" s="53"/>
    </row>
    <row r="100" customFormat="false" ht="24" hidden="true" customHeight="true" outlineLevel="0" collapsed="false">
      <c r="A100" s="117"/>
      <c r="B100" s="118"/>
      <c r="C100" s="119"/>
      <c r="D100" s="119" t="s">
        <v>173</v>
      </c>
      <c r="E100" s="120"/>
      <c r="F100" s="53"/>
      <c r="G100" s="53"/>
      <c r="H100" s="54"/>
      <c r="I100" s="121"/>
      <c r="J100" s="122"/>
      <c r="K100" s="121"/>
      <c r="L100" s="123"/>
      <c r="M100" s="124"/>
      <c r="N100" s="53"/>
      <c r="O100" s="123"/>
      <c r="P100" s="53"/>
    </row>
    <row r="101" customFormat="false" ht="24" hidden="true" customHeight="true" outlineLevel="0" collapsed="false">
      <c r="A101" s="117"/>
      <c r="B101" s="118"/>
      <c r="C101" s="119"/>
      <c r="D101" s="119" t="s">
        <v>175</v>
      </c>
      <c r="E101" s="120"/>
      <c r="F101" s="53"/>
      <c r="G101" s="53"/>
      <c r="H101" s="54"/>
      <c r="I101" s="121"/>
      <c r="J101" s="122"/>
      <c r="K101" s="121"/>
      <c r="L101" s="123"/>
      <c r="M101" s="124"/>
      <c r="N101" s="53"/>
      <c r="O101" s="123"/>
      <c r="P101" s="53"/>
    </row>
    <row r="102" customFormat="false" ht="24" hidden="true" customHeight="true" outlineLevel="0" collapsed="false">
      <c r="A102" s="117"/>
      <c r="B102" s="118"/>
      <c r="C102" s="119"/>
      <c r="D102" s="119" t="s">
        <v>177</v>
      </c>
      <c r="E102" s="120"/>
      <c r="F102" s="53"/>
      <c r="G102" s="53"/>
      <c r="H102" s="54"/>
      <c r="I102" s="121"/>
      <c r="J102" s="122"/>
      <c r="K102" s="121"/>
      <c r="L102" s="123"/>
      <c r="M102" s="124"/>
      <c r="N102" s="53"/>
      <c r="O102" s="123"/>
      <c r="P102" s="53"/>
    </row>
    <row r="103" customFormat="false" ht="24" hidden="true" customHeight="true" outlineLevel="0" collapsed="false">
      <c r="A103" s="117"/>
      <c r="B103" s="118"/>
      <c r="C103" s="119"/>
      <c r="D103" s="119" t="s">
        <v>179</v>
      </c>
      <c r="E103" s="120"/>
      <c r="F103" s="53"/>
      <c r="G103" s="53"/>
      <c r="H103" s="54"/>
      <c r="I103" s="121"/>
      <c r="J103" s="122"/>
      <c r="K103" s="121"/>
      <c r="L103" s="123"/>
      <c r="M103" s="124"/>
      <c r="N103" s="53"/>
      <c r="O103" s="123"/>
      <c r="P103" s="53"/>
    </row>
    <row r="104" customFormat="false" ht="24" hidden="true" customHeight="true" outlineLevel="0" collapsed="false">
      <c r="A104" s="117"/>
      <c r="B104" s="118"/>
      <c r="C104" s="119"/>
      <c r="D104" s="119" t="s">
        <v>181</v>
      </c>
      <c r="E104" s="120"/>
      <c r="F104" s="53"/>
      <c r="G104" s="53"/>
      <c r="H104" s="54"/>
      <c r="I104" s="121"/>
      <c r="J104" s="122"/>
      <c r="K104" s="121"/>
      <c r="L104" s="123"/>
      <c r="M104" s="124"/>
      <c r="N104" s="53"/>
      <c r="O104" s="123"/>
      <c r="P104" s="53"/>
    </row>
    <row r="105" customFormat="false" ht="24" hidden="true" customHeight="true" outlineLevel="0" collapsed="false">
      <c r="A105" s="117"/>
      <c r="B105" s="118"/>
      <c r="C105" s="119"/>
      <c r="D105" s="119" t="s">
        <v>183</v>
      </c>
      <c r="E105" s="120"/>
      <c r="F105" s="53"/>
      <c r="G105" s="53"/>
      <c r="H105" s="54"/>
      <c r="I105" s="121"/>
      <c r="J105" s="122"/>
      <c r="K105" s="121"/>
      <c r="L105" s="123"/>
      <c r="M105" s="124"/>
      <c r="N105" s="53"/>
      <c r="O105" s="123"/>
      <c r="P105" s="53"/>
    </row>
    <row r="106" customFormat="false" ht="24" hidden="true" customHeight="true" outlineLevel="0" collapsed="false">
      <c r="A106" s="117"/>
      <c r="B106" s="118"/>
      <c r="C106" s="119"/>
      <c r="D106" s="119" t="s">
        <v>185</v>
      </c>
      <c r="E106" s="120"/>
      <c r="F106" s="53"/>
      <c r="G106" s="53"/>
      <c r="H106" s="54"/>
      <c r="I106" s="121"/>
      <c r="J106" s="122"/>
      <c r="K106" s="121"/>
      <c r="L106" s="123"/>
      <c r="M106" s="124"/>
      <c r="N106" s="53"/>
      <c r="O106" s="123"/>
      <c r="P106" s="53"/>
    </row>
    <row r="107" customFormat="false" ht="24" hidden="true" customHeight="true" outlineLevel="0" collapsed="false">
      <c r="A107" s="117"/>
      <c r="B107" s="118"/>
      <c r="C107" s="119"/>
      <c r="D107" s="119" t="s">
        <v>187</v>
      </c>
      <c r="E107" s="120"/>
      <c r="F107" s="53"/>
      <c r="G107" s="53"/>
      <c r="H107" s="54"/>
      <c r="I107" s="121"/>
      <c r="J107" s="122"/>
      <c r="K107" s="121"/>
      <c r="L107" s="123"/>
      <c r="M107" s="124"/>
      <c r="N107" s="53"/>
      <c r="O107" s="123"/>
      <c r="P107" s="53"/>
    </row>
    <row r="108" customFormat="false" ht="24" hidden="true" customHeight="true" outlineLevel="0" collapsed="false">
      <c r="A108" s="117"/>
      <c r="B108" s="118"/>
      <c r="C108" s="119"/>
      <c r="D108" s="119" t="s">
        <v>189</v>
      </c>
      <c r="E108" s="120"/>
      <c r="F108" s="53"/>
      <c r="G108" s="53"/>
      <c r="H108" s="54"/>
      <c r="I108" s="121"/>
      <c r="J108" s="122"/>
      <c r="K108" s="121"/>
      <c r="L108" s="123"/>
      <c r="M108" s="124"/>
      <c r="N108" s="53"/>
      <c r="O108" s="123"/>
      <c r="P108" s="53"/>
    </row>
    <row r="109" customFormat="false" ht="24" hidden="true" customHeight="true" outlineLevel="0" collapsed="false">
      <c r="A109" s="117"/>
      <c r="B109" s="118"/>
      <c r="C109" s="119"/>
      <c r="D109" s="119" t="s">
        <v>191</v>
      </c>
      <c r="E109" s="120"/>
      <c r="F109" s="53"/>
      <c r="G109" s="53"/>
      <c r="H109" s="54"/>
      <c r="I109" s="121"/>
      <c r="J109" s="122"/>
      <c r="K109" s="121"/>
      <c r="L109" s="123"/>
      <c r="M109" s="124"/>
      <c r="N109" s="53"/>
      <c r="O109" s="123"/>
      <c r="P109" s="53"/>
    </row>
    <row r="110" customFormat="false" ht="24" hidden="true" customHeight="true" outlineLevel="0" collapsed="false">
      <c r="A110" s="117"/>
      <c r="B110" s="118"/>
      <c r="C110" s="119"/>
      <c r="D110" s="119" t="s">
        <v>193</v>
      </c>
      <c r="E110" s="120"/>
      <c r="F110" s="53"/>
      <c r="G110" s="53"/>
      <c r="H110" s="54"/>
      <c r="I110" s="121"/>
      <c r="J110" s="122"/>
      <c r="K110" s="121"/>
      <c r="L110" s="123"/>
      <c r="M110" s="124"/>
      <c r="N110" s="53"/>
      <c r="O110" s="123"/>
      <c r="P110" s="53"/>
    </row>
    <row r="111" customFormat="false" ht="24" hidden="true" customHeight="true" outlineLevel="0" collapsed="false">
      <c r="A111" s="117"/>
      <c r="B111" s="118"/>
      <c r="C111" s="119"/>
      <c r="D111" s="119" t="s">
        <v>195</v>
      </c>
      <c r="E111" s="120"/>
      <c r="F111" s="53"/>
      <c r="G111" s="53"/>
      <c r="H111" s="54"/>
      <c r="I111" s="121"/>
      <c r="J111" s="122"/>
      <c r="K111" s="121"/>
      <c r="L111" s="123"/>
      <c r="M111" s="124"/>
      <c r="N111" s="53"/>
      <c r="O111" s="123"/>
      <c r="P111" s="53"/>
    </row>
    <row r="112" customFormat="false" ht="24" hidden="true" customHeight="true" outlineLevel="0" collapsed="false">
      <c r="A112" s="117"/>
      <c r="B112" s="118"/>
      <c r="C112" s="119"/>
      <c r="D112" s="119" t="s">
        <v>197</v>
      </c>
      <c r="E112" s="120"/>
      <c r="F112" s="53"/>
      <c r="G112" s="53"/>
      <c r="H112" s="54"/>
      <c r="I112" s="121"/>
      <c r="J112" s="122"/>
      <c r="K112" s="121"/>
      <c r="L112" s="123"/>
      <c r="M112" s="124"/>
      <c r="N112" s="53"/>
      <c r="O112" s="123"/>
      <c r="P112" s="53"/>
    </row>
    <row r="113" customFormat="false" ht="24" hidden="true" customHeight="true" outlineLevel="0" collapsed="false">
      <c r="A113" s="117"/>
      <c r="B113" s="118"/>
      <c r="C113" s="119"/>
      <c r="D113" s="119" t="s">
        <v>199</v>
      </c>
      <c r="E113" s="120"/>
      <c r="F113" s="53"/>
      <c r="G113" s="53"/>
      <c r="H113" s="54"/>
      <c r="I113" s="121"/>
      <c r="J113" s="122"/>
      <c r="K113" s="121"/>
      <c r="L113" s="123"/>
      <c r="M113" s="124"/>
      <c r="N113" s="53"/>
      <c r="O113" s="123"/>
      <c r="P113" s="53"/>
    </row>
    <row r="114" customFormat="false" ht="24" hidden="true" customHeight="true" outlineLevel="0" collapsed="false">
      <c r="A114" s="117"/>
      <c r="B114" s="118"/>
      <c r="C114" s="119"/>
      <c r="D114" s="119" t="s">
        <v>201</v>
      </c>
      <c r="E114" s="120"/>
      <c r="F114" s="53"/>
      <c r="G114" s="53"/>
      <c r="H114" s="54"/>
      <c r="I114" s="121"/>
      <c r="J114" s="122"/>
      <c r="K114" s="121"/>
      <c r="L114" s="123"/>
      <c r="M114" s="124"/>
      <c r="N114" s="53"/>
      <c r="O114" s="123"/>
      <c r="P114" s="53"/>
    </row>
    <row r="115" customFormat="false" ht="24" hidden="true" customHeight="true" outlineLevel="0" collapsed="false">
      <c r="A115" s="117"/>
      <c r="B115" s="118"/>
      <c r="C115" s="119"/>
      <c r="D115" s="119" t="s">
        <v>203</v>
      </c>
      <c r="E115" s="120"/>
      <c r="F115" s="53"/>
      <c r="G115" s="53"/>
      <c r="H115" s="54"/>
      <c r="I115" s="121"/>
      <c r="J115" s="122"/>
      <c r="K115" s="121"/>
      <c r="L115" s="123"/>
      <c r="M115" s="124"/>
      <c r="N115" s="53"/>
      <c r="O115" s="123"/>
      <c r="P115" s="53"/>
    </row>
    <row r="116" customFormat="false" ht="24" hidden="true" customHeight="true" outlineLevel="0" collapsed="false">
      <c r="A116" s="117"/>
      <c r="B116" s="118"/>
      <c r="C116" s="119"/>
      <c r="D116" s="119" t="s">
        <v>205</v>
      </c>
      <c r="E116" s="120"/>
      <c r="F116" s="53"/>
      <c r="G116" s="53"/>
      <c r="H116" s="54"/>
      <c r="I116" s="121"/>
      <c r="J116" s="122"/>
      <c r="K116" s="121"/>
      <c r="L116" s="123"/>
      <c r="M116" s="124"/>
      <c r="N116" s="53"/>
      <c r="O116" s="123"/>
      <c r="P116" s="53"/>
    </row>
    <row r="117" customFormat="false" ht="24" hidden="true" customHeight="true" outlineLevel="0" collapsed="false">
      <c r="A117" s="117"/>
      <c r="B117" s="118"/>
      <c r="C117" s="119"/>
      <c r="D117" s="119" t="s">
        <v>207</v>
      </c>
      <c r="E117" s="120"/>
      <c r="F117" s="53"/>
      <c r="G117" s="53"/>
      <c r="H117" s="54"/>
      <c r="I117" s="121"/>
      <c r="J117" s="122"/>
      <c r="K117" s="121"/>
      <c r="L117" s="123"/>
      <c r="M117" s="124"/>
      <c r="N117" s="53"/>
      <c r="O117" s="123"/>
      <c r="P117" s="53"/>
    </row>
    <row r="118" customFormat="false" ht="24" hidden="true" customHeight="true" outlineLevel="0" collapsed="false">
      <c r="A118" s="117"/>
      <c r="B118" s="118"/>
      <c r="C118" s="119" t="s">
        <v>209</v>
      </c>
      <c r="D118" s="119" t="s">
        <v>210</v>
      </c>
      <c r="E118" s="120"/>
      <c r="F118" s="53"/>
      <c r="G118" s="53"/>
      <c r="H118" s="54"/>
      <c r="I118" s="121"/>
      <c r="J118" s="122"/>
      <c r="K118" s="121"/>
      <c r="L118" s="123"/>
      <c r="M118" s="124"/>
      <c r="N118" s="53"/>
      <c r="O118" s="123"/>
      <c r="P118" s="53"/>
    </row>
    <row r="119" customFormat="false" ht="24" hidden="true" customHeight="true" outlineLevel="0" collapsed="false">
      <c r="A119" s="117"/>
      <c r="B119" s="118"/>
      <c r="C119" s="119" t="s">
        <v>212</v>
      </c>
      <c r="D119" s="119" t="s">
        <v>213</v>
      </c>
      <c r="E119" s="120"/>
      <c r="F119" s="53"/>
      <c r="G119" s="53"/>
      <c r="H119" s="54"/>
      <c r="I119" s="121"/>
      <c r="J119" s="122"/>
      <c r="K119" s="121"/>
      <c r="L119" s="123"/>
      <c r="M119" s="124"/>
      <c r="N119" s="53"/>
      <c r="O119" s="123"/>
      <c r="P119" s="53"/>
    </row>
    <row r="120" customFormat="false" ht="24" hidden="true" customHeight="true" outlineLevel="0" collapsed="false">
      <c r="A120" s="117"/>
      <c r="B120" s="118"/>
      <c r="C120" s="119" t="s">
        <v>215</v>
      </c>
      <c r="D120" s="119" t="s">
        <v>216</v>
      </c>
      <c r="E120" s="120"/>
      <c r="F120" s="53"/>
      <c r="G120" s="53"/>
      <c r="H120" s="54"/>
      <c r="I120" s="121"/>
      <c r="J120" s="122"/>
      <c r="K120" s="121"/>
      <c r="L120" s="123"/>
      <c r="M120" s="124"/>
      <c r="N120" s="53"/>
      <c r="O120" s="123"/>
      <c r="P120" s="53"/>
    </row>
    <row r="121" customFormat="false" ht="15.75" hidden="true" customHeight="true" outlineLevel="0" collapsed="false">
      <c r="A121" s="117"/>
      <c r="B121" s="118"/>
      <c r="C121" s="119" t="s">
        <v>218</v>
      </c>
      <c r="D121" s="119" t="s">
        <v>219</v>
      </c>
      <c r="E121" s="120"/>
      <c r="F121" s="53"/>
      <c r="G121" s="53"/>
      <c r="H121" s="54"/>
      <c r="I121" s="121"/>
      <c r="J121" s="122"/>
      <c r="K121" s="121"/>
      <c r="L121" s="123"/>
      <c r="M121" s="124"/>
      <c r="N121" s="53"/>
      <c r="O121" s="123"/>
      <c r="P121" s="53"/>
    </row>
    <row r="122" customFormat="false" ht="21.75" hidden="true" customHeight="true" outlineLevel="0" collapsed="false">
      <c r="A122" s="117"/>
      <c r="B122" s="118"/>
      <c r="C122" s="119" t="s">
        <v>221</v>
      </c>
      <c r="D122" s="119" t="s">
        <v>222</v>
      </c>
      <c r="E122" s="120"/>
      <c r="F122" s="53"/>
      <c r="G122" s="53"/>
      <c r="H122" s="54"/>
      <c r="I122" s="121"/>
      <c r="J122" s="122"/>
      <c r="K122" s="121"/>
      <c r="L122" s="123"/>
      <c r="M122" s="124"/>
      <c r="N122" s="53"/>
      <c r="O122" s="123"/>
      <c r="P122" s="108" t="s">
        <v>221</v>
      </c>
      <c r="Q122" s="115"/>
      <c r="R122" s="115" t="s">
        <v>256</v>
      </c>
      <c r="S122" s="115" t="s">
        <v>257</v>
      </c>
      <c r="T122" s="2" t="s">
        <v>258</v>
      </c>
      <c r="U122" s="115"/>
      <c r="V122" s="116" t="s">
        <v>259</v>
      </c>
      <c r="W122" s="115"/>
      <c r="X122" s="116" t="s">
        <v>260</v>
      </c>
      <c r="Y122" s="115"/>
      <c r="Z122" s="116" t="s">
        <v>261</v>
      </c>
      <c r="AA122" s="115"/>
      <c r="AB122" s="116" t="s">
        <v>262</v>
      </c>
      <c r="AC122" s="115"/>
      <c r="AD122" s="115" t="s">
        <v>263</v>
      </c>
      <c r="AE122" s="115"/>
      <c r="AF122" s="2" t="s">
        <v>24</v>
      </c>
    </row>
    <row r="123" customFormat="false" ht="21.75" hidden="false" customHeight="true" outlineLevel="0" collapsed="false">
      <c r="A123" s="125" t="n">
        <v>1</v>
      </c>
      <c r="B123" s="126"/>
      <c r="C123" s="127"/>
      <c r="D123" s="127"/>
      <c r="E123" s="128"/>
      <c r="F123" s="64"/>
      <c r="G123" s="65"/>
      <c r="H123" s="70"/>
      <c r="I123" s="129"/>
      <c r="J123" s="130"/>
      <c r="K123" s="129"/>
      <c r="L123" s="130"/>
      <c r="M123" s="131"/>
      <c r="N123" s="132"/>
      <c r="O123" s="130"/>
      <c r="P123" s="133" t="str">
        <f aca="false">IF(OR(B123="Door",B123="Drawer"),H123,"")</f>
        <v/>
      </c>
      <c r="Q123" s="2" t="str">
        <f aca="false">IF(OR(B123="Door",B123="Drawer"),F123*G123*H123/1000000,"")</f>
        <v/>
      </c>
      <c r="R123" s="2" t="str">
        <f aca="false">IF(Table9[[#This Row],[Column83]]&gt;0,Table9[[#This Row],[Column6]]*Table9[[#This Row],[Column83]]/1000,"")</f>
        <v/>
      </c>
      <c r="S123" s="2" t="str">
        <f aca="false">IF(Table9[[#This Row],[Column82]]&gt;0,Table9[[#This Row],[Column7]]*Table9[[#This Row],[Column82]]/1000,"")</f>
        <v/>
      </c>
      <c r="T123" s="2" t="str">
        <f aca="false">IF(M123&gt;0,M123*O123,"")</f>
        <v/>
      </c>
      <c r="V123" s="2" t="str">
        <f aca="false">IF(B123="Door-Lattice",H123,"")</f>
        <v/>
      </c>
      <c r="W123" s="2" t="str">
        <f aca="false">IF(B123="Door-Lattice",F123*G123*H123/1000000,"")</f>
        <v/>
      </c>
      <c r="X123" s="2" t="str">
        <f aca="false">IF(B123="Light Shield",H123,"")</f>
        <v/>
      </c>
      <c r="Y123" s="2" t="str">
        <f aca="false">IF(B123="Light Shield",H123*2.7,"")</f>
        <v/>
      </c>
      <c r="Z123" s="2" t="str">
        <f aca="false">IF(B123="Scotia",H123,"")</f>
        <v/>
      </c>
      <c r="AA123" s="2" t="str">
        <f aca="false">IF(B123="Scotia",H123*2.7,"")</f>
        <v/>
      </c>
      <c r="AB123" s="2" t="str">
        <f aca="false">IF(B123="Pnl-MDF-16mm-S/F-wrp-edges",H123,"")</f>
        <v/>
      </c>
      <c r="AC123" s="2" t="str">
        <f aca="false">IF(B123="Pnl-MDF-16mm-S/F-wrp-edges",F123*G123*H123/1000000,"")</f>
        <v/>
      </c>
      <c r="AD123" s="2" t="str">
        <f aca="false">IF(B123="Pnl-MDF-16mm-D/F-wrp-edges",H123,"")</f>
        <v/>
      </c>
      <c r="AE123" s="2" t="str">
        <f aca="false">IF(B123="Pnl-MDF-16mm-D/F-wrp-edges",F123*G123*H123/1000000,"")</f>
        <v/>
      </c>
      <c r="AF123" s="2" t="str">
        <f aca="false">IF(K123&gt;0,H123*K123,"")</f>
        <v/>
      </c>
    </row>
    <row r="124" customFormat="false" ht="21.75" hidden="false" customHeight="true" outlineLevel="0" collapsed="false">
      <c r="A124" s="61" t="n">
        <v>2</v>
      </c>
      <c r="B124" s="126"/>
      <c r="C124" s="127"/>
      <c r="D124" s="127"/>
      <c r="E124" s="128"/>
      <c r="F124" s="64"/>
      <c r="G124" s="65"/>
      <c r="H124" s="70"/>
      <c r="I124" s="129"/>
      <c r="J124" s="130"/>
      <c r="K124" s="129"/>
      <c r="L124" s="130"/>
      <c r="M124" s="131"/>
      <c r="N124" s="132"/>
      <c r="O124" s="130"/>
      <c r="P124" s="133" t="str">
        <f aca="false">IF(OR(B124="Door",B124="Drawer"),H124,"")</f>
        <v/>
      </c>
      <c r="Q124" s="2" t="str">
        <f aca="false">IF(OR(B124="Door",B124="Drawer"),F124*G124*H124/1000000,"")</f>
        <v/>
      </c>
      <c r="R124" s="2" t="str">
        <f aca="false">IF(Table9[[#This Row],[Column83]]&gt;0,Table9[[#This Row],[Column6]]*Table9[[#This Row],[Column83]]/1000,"")</f>
        <v/>
      </c>
      <c r="S124" s="2" t="str">
        <f aca="false">IF(Table9[[#This Row],[Column82]]&gt;0,Table9[[#This Row],[Column7]]*Table9[[#This Row],[Column82]]/1000,"")</f>
        <v/>
      </c>
      <c r="T124" s="2" t="str">
        <f aca="false">IF(M124&gt;0,M124*O124,"")</f>
        <v/>
      </c>
      <c r="V124" s="2" t="str">
        <f aca="false">IF(B124="Door-Lattice",H124,"")</f>
        <v/>
      </c>
      <c r="W124" s="2" t="str">
        <f aca="false">IF(B124="Door-Lattice",F124*G124*H124/1000000,"")</f>
        <v/>
      </c>
      <c r="X124" s="2" t="str">
        <f aca="false">IF(B124="Light Shield",H124,"")</f>
        <v/>
      </c>
      <c r="Y124" s="2" t="str">
        <f aca="false">IF(B124="Light Shield",H124*2.7,"")</f>
        <v/>
      </c>
      <c r="Z124" s="2" t="str">
        <f aca="false">IF(B124="Scotia",H124,"")</f>
        <v/>
      </c>
      <c r="AA124" s="2" t="str">
        <f aca="false">IF(B124="Scotia",H124*2.7,"")</f>
        <v/>
      </c>
      <c r="AB124" s="2" t="str">
        <f aca="false">IF(B124="Pnl-MDF-16mm-S/F-wrp-edges",H124,"")</f>
        <v/>
      </c>
      <c r="AC124" s="2" t="str">
        <f aca="false">IF(B124="Pnl-MDF-16mm-S/F-wrp-edges",F124*G124*H124/1000000,"")</f>
        <v/>
      </c>
      <c r="AD124" s="2" t="str">
        <f aca="false">IF(B124="Pnl-MDF-16mm-D/F-wrp-edges",H124,"")</f>
        <v/>
      </c>
      <c r="AE124" s="2" t="str">
        <f aca="false">IF(B124="Pnl-MDF-16mm-D/F-wrp-edges",F124*G124*H124/1000000,"")</f>
        <v/>
      </c>
      <c r="AF124" s="2" t="str">
        <f aca="false">IF(K124&gt;0,H124*K124,"")</f>
        <v/>
      </c>
    </row>
    <row r="125" customFormat="false" ht="21.75" hidden="false" customHeight="true" outlineLevel="0" collapsed="false">
      <c r="A125" s="61" t="n">
        <v>3</v>
      </c>
      <c r="B125" s="126"/>
      <c r="C125" s="127"/>
      <c r="D125" s="127"/>
      <c r="E125" s="128"/>
      <c r="F125" s="64"/>
      <c r="G125" s="65"/>
      <c r="H125" s="70"/>
      <c r="I125" s="129"/>
      <c r="J125" s="130"/>
      <c r="K125" s="129"/>
      <c r="L125" s="130"/>
      <c r="M125" s="131"/>
      <c r="N125" s="132"/>
      <c r="O125" s="130"/>
      <c r="P125" s="133" t="str">
        <f aca="false">IF(OR(B125="Door",B125="Drawer"),H125,"")</f>
        <v/>
      </c>
      <c r="Q125" s="2" t="str">
        <f aca="false">IF(OR(B125="Door",B125="Drawer"),F125*G125*H125/1000000,"")</f>
        <v/>
      </c>
      <c r="R125" s="2" t="str">
        <f aca="false">IF(Table9[[#This Row],[Column83]]&gt;0,Table9[[#This Row],[Column6]]*Table9[[#This Row],[Column83]]/1000,"")</f>
        <v/>
      </c>
      <c r="S125" s="2" t="str">
        <f aca="false">IF(Table9[[#This Row],[Column82]]&gt;0,Table9[[#This Row],[Column7]]*Table9[[#This Row],[Column82]]/1000,"")</f>
        <v/>
      </c>
      <c r="T125" s="2" t="str">
        <f aca="false">IF(M125&gt;0,M125*O125,"")</f>
        <v/>
      </c>
      <c r="V125" s="2" t="str">
        <f aca="false">IF(B125="Door-Lattice",H125,"")</f>
        <v/>
      </c>
      <c r="W125" s="2" t="str">
        <f aca="false">IF(B125="Door-Lattice",F125*G125*H125/1000000,"")</f>
        <v/>
      </c>
      <c r="X125" s="2" t="str">
        <f aca="false">IF(B125="Light Shield",H125,"")</f>
        <v/>
      </c>
      <c r="Y125" s="2" t="str">
        <f aca="false">IF(B125="Light Shield",H125*2.7,"")</f>
        <v/>
      </c>
      <c r="Z125" s="2" t="str">
        <f aca="false">IF(B125="Scotia",H125,"")</f>
        <v/>
      </c>
      <c r="AA125" s="2" t="str">
        <f aca="false">IF(B125="Scotia",H125*2.7,"")</f>
        <v/>
      </c>
      <c r="AB125" s="2" t="str">
        <f aca="false">IF(B125="Pnl-MDF-16mm-S/F-wrp-edges",H125,"")</f>
        <v/>
      </c>
      <c r="AC125" s="2" t="str">
        <f aca="false">IF(B125="Pnl-MDF-16mm-S/F-wrp-edges",F125*G125*H125/1000000,"")</f>
        <v/>
      </c>
      <c r="AD125" s="2" t="str">
        <f aca="false">IF(B125="Pnl-MDF-16mm-D/F-wrp-edges",H125,"")</f>
        <v/>
      </c>
      <c r="AE125" s="2" t="str">
        <f aca="false">IF(B125="Pnl-MDF-16mm-D/F-wrp-edges",F125*G125*H125/1000000,"")</f>
        <v/>
      </c>
      <c r="AF125" s="2" t="str">
        <f aca="false">IF(K125&gt;0,H125*K125,"")</f>
        <v/>
      </c>
    </row>
    <row r="126" customFormat="false" ht="21.75" hidden="false" customHeight="true" outlineLevel="0" collapsed="false">
      <c r="A126" s="61" t="n">
        <v>4</v>
      </c>
      <c r="B126" s="126"/>
      <c r="C126" s="127"/>
      <c r="D126" s="127"/>
      <c r="E126" s="128"/>
      <c r="F126" s="64"/>
      <c r="G126" s="65"/>
      <c r="H126" s="70"/>
      <c r="I126" s="129"/>
      <c r="J126" s="130"/>
      <c r="K126" s="129"/>
      <c r="L126" s="130"/>
      <c r="M126" s="131"/>
      <c r="N126" s="132"/>
      <c r="O126" s="130"/>
      <c r="P126" s="133" t="str">
        <f aca="false">IF(OR(B126="Door",B126="Drawer"),H126,"")</f>
        <v/>
      </c>
      <c r="Q126" s="2" t="str">
        <f aca="false">IF(OR(B126="Door",B126="Drawer"),F126*G126*H126/1000000,"")</f>
        <v/>
      </c>
      <c r="R126" s="2" t="str">
        <f aca="false">IF(Table9[[#This Row],[Column83]]&gt;0,Table9[[#This Row],[Column6]]*Table9[[#This Row],[Column83]]/1000,"")</f>
        <v/>
      </c>
      <c r="S126" s="2" t="str">
        <f aca="false">IF(Table9[[#This Row],[Column82]]&gt;0,Table9[[#This Row],[Column7]]*Table9[[#This Row],[Column82]]/1000,"")</f>
        <v/>
      </c>
      <c r="T126" s="2" t="str">
        <f aca="false">IF(M126&gt;0,M126*O126,"")</f>
        <v/>
      </c>
      <c r="V126" s="2" t="str">
        <f aca="false">IF(B126="Door-Lattice",H126,"")</f>
        <v/>
      </c>
      <c r="W126" s="2" t="str">
        <f aca="false">IF(B126="Door-Lattice",F126*G126*H126/1000000,"")</f>
        <v/>
      </c>
      <c r="X126" s="2" t="str">
        <f aca="false">IF(B126="Light Shield",H126,"")</f>
        <v/>
      </c>
      <c r="Y126" s="2" t="str">
        <f aca="false">IF(B126="Light Shield",H126*2.7,"")</f>
        <v/>
      </c>
      <c r="Z126" s="2" t="str">
        <f aca="false">IF(B126="Scotia",H126,"")</f>
        <v/>
      </c>
      <c r="AA126" s="2" t="str">
        <f aca="false">IF(B126="Scotia",H126*2.7,"")</f>
        <v/>
      </c>
      <c r="AB126" s="2" t="str">
        <f aca="false">IF(B126="Pnl-MDF-16mm-S/F-wrp-edges",H126,"")</f>
        <v/>
      </c>
      <c r="AC126" s="2" t="str">
        <f aca="false">IF(B126="Pnl-MDF-16mm-S/F-wrp-edges",F126*G126*H126/1000000,"")</f>
        <v/>
      </c>
      <c r="AD126" s="2" t="str">
        <f aca="false">IF(B126="Pnl-MDF-16mm-D/F-wrp-edges",H126,"")</f>
        <v/>
      </c>
      <c r="AE126" s="2" t="str">
        <f aca="false">IF(B126="Pnl-MDF-16mm-D/F-wrp-edges",F126*G126*H126/1000000,"")</f>
        <v/>
      </c>
      <c r="AF126" s="2" t="str">
        <f aca="false">IF(K126&gt;0,H126*K126,"")</f>
        <v/>
      </c>
    </row>
    <row r="127" customFormat="false" ht="21.75" hidden="false" customHeight="true" outlineLevel="0" collapsed="false">
      <c r="A127" s="61" t="n">
        <v>5</v>
      </c>
      <c r="B127" s="126"/>
      <c r="C127" s="127"/>
      <c r="D127" s="127"/>
      <c r="E127" s="128"/>
      <c r="F127" s="64"/>
      <c r="G127" s="65"/>
      <c r="H127" s="70"/>
      <c r="I127" s="129"/>
      <c r="J127" s="130"/>
      <c r="K127" s="129"/>
      <c r="L127" s="130"/>
      <c r="M127" s="131"/>
      <c r="N127" s="132"/>
      <c r="O127" s="130"/>
      <c r="P127" s="133" t="str">
        <f aca="false">IF(OR(B127="Door",B127="Drawer"),H127,"")</f>
        <v/>
      </c>
      <c r="Q127" s="2" t="str">
        <f aca="false">IF(OR(B127="Door",B127="Drawer"),F127*G127*H127/1000000,"")</f>
        <v/>
      </c>
      <c r="R127" s="2" t="str">
        <f aca="false">IF(Table9[[#This Row],[Column83]]&gt;0,Table9[[#This Row],[Column6]]*Table9[[#This Row],[Column83]]/1000,"")</f>
        <v/>
      </c>
      <c r="S127" s="2" t="str">
        <f aca="false">IF(Table9[[#This Row],[Column82]]&gt;0,Table9[[#This Row],[Column7]]*Table9[[#This Row],[Column82]]/1000,"")</f>
        <v/>
      </c>
      <c r="T127" s="2" t="str">
        <f aca="false">IF(M127&gt;0,M127*O127,"")</f>
        <v/>
      </c>
      <c r="V127" s="2" t="str">
        <f aca="false">IF(B127="Door-Lattice",H127,"")</f>
        <v/>
      </c>
      <c r="W127" s="2" t="str">
        <f aca="false">IF(B127="Door-Lattice",F127*G127*H127/1000000,"")</f>
        <v/>
      </c>
      <c r="X127" s="2" t="str">
        <f aca="false">IF(B127="Light Shield",H127,"")</f>
        <v/>
      </c>
      <c r="Y127" s="2" t="str">
        <f aca="false">IF(B127="Light Shield",H127*2.7,"")</f>
        <v/>
      </c>
      <c r="Z127" s="2" t="str">
        <f aca="false">IF(B127="Scotia",H127,"")</f>
        <v/>
      </c>
      <c r="AA127" s="2" t="str">
        <f aca="false">IF(B127="Scotia",H127*2.7,"")</f>
        <v/>
      </c>
      <c r="AB127" s="2" t="str">
        <f aca="false">IF(B127="Pnl-MDF-16mm-S/F-wrp-edges",H127,"")</f>
        <v/>
      </c>
      <c r="AC127" s="2" t="str">
        <f aca="false">IF(B127="Pnl-MDF-16mm-S/F-wrp-edges",F127*G127*H127/1000000,"")</f>
        <v/>
      </c>
      <c r="AD127" s="2" t="str">
        <f aca="false">IF(B127="Pnl-MDF-16mm-D/F-wrp-edges",H127,"")</f>
        <v/>
      </c>
      <c r="AE127" s="2" t="str">
        <f aca="false">IF(B127="Pnl-MDF-16mm-D/F-wrp-edges",F127*G127*H127/1000000,"")</f>
        <v/>
      </c>
      <c r="AF127" s="2" t="str">
        <f aca="false">IF(K127&gt;0,H127*K127,"")</f>
        <v/>
      </c>
    </row>
    <row r="128" customFormat="false" ht="21.75" hidden="false" customHeight="true" outlineLevel="0" collapsed="false">
      <c r="A128" s="61" t="n">
        <v>6</v>
      </c>
      <c r="B128" s="126"/>
      <c r="C128" s="127"/>
      <c r="D128" s="127"/>
      <c r="E128" s="128"/>
      <c r="F128" s="64"/>
      <c r="G128" s="65"/>
      <c r="H128" s="70"/>
      <c r="I128" s="129"/>
      <c r="J128" s="130"/>
      <c r="K128" s="129"/>
      <c r="L128" s="130"/>
      <c r="M128" s="131"/>
      <c r="N128" s="132"/>
      <c r="O128" s="130"/>
      <c r="P128" s="133" t="str">
        <f aca="false">IF(OR(B128="Door",B128="Drawer"),H128,"")</f>
        <v/>
      </c>
      <c r="Q128" s="2" t="str">
        <f aca="false">IF(OR(B128="Door",B128="Drawer"),F128*G128*H128/1000000,"")</f>
        <v/>
      </c>
      <c r="R128" s="2" t="str">
        <f aca="false">IF(Table9[[#This Row],[Column83]]&gt;0,Table9[[#This Row],[Column6]]*Table9[[#This Row],[Column83]]/1000,"")</f>
        <v/>
      </c>
      <c r="S128" s="2" t="str">
        <f aca="false">IF(Table9[[#This Row],[Column82]]&gt;0,Table9[[#This Row],[Column7]]*Table9[[#This Row],[Column82]]/1000,"")</f>
        <v/>
      </c>
      <c r="T128" s="2" t="str">
        <f aca="false">IF(M128&gt;0,M128*O128,"")</f>
        <v/>
      </c>
      <c r="V128" s="2" t="str">
        <f aca="false">IF(B128="Door-Lattice",H128,"")</f>
        <v/>
      </c>
      <c r="W128" s="2" t="str">
        <f aca="false">IF(B128="Door-Lattice",F128*G128*H128/1000000,"")</f>
        <v/>
      </c>
      <c r="X128" s="2" t="str">
        <f aca="false">IF(B128="Light Shield",H128,"")</f>
        <v/>
      </c>
      <c r="Y128" s="2" t="str">
        <f aca="false">IF(B128="Light Shield",H128*2.7,"")</f>
        <v/>
      </c>
      <c r="Z128" s="2" t="str">
        <f aca="false">IF(B128="Scotia",H128,"")</f>
        <v/>
      </c>
      <c r="AA128" s="2" t="str">
        <f aca="false">IF(B128="Scotia",H128*2.7,"")</f>
        <v/>
      </c>
      <c r="AB128" s="2" t="str">
        <f aca="false">IF(B128="Pnl-MDF-16mm-S/F-wrp-edges",H128,"")</f>
        <v/>
      </c>
      <c r="AC128" s="2" t="str">
        <f aca="false">IF(B128="Pnl-MDF-16mm-S/F-wrp-edges",F128*G128*H128/1000000,"")</f>
        <v/>
      </c>
      <c r="AD128" s="2" t="str">
        <f aca="false">IF(B128="Pnl-MDF-16mm-D/F-wrp-edges",H128,"")</f>
        <v/>
      </c>
      <c r="AE128" s="2" t="str">
        <f aca="false">IF(B128="Pnl-MDF-16mm-D/F-wrp-edges",F128*G128*H128/1000000,"")</f>
        <v/>
      </c>
      <c r="AF128" s="2" t="str">
        <f aca="false">IF(K128&gt;0,H128*K128,"")</f>
        <v/>
      </c>
    </row>
    <row r="129" customFormat="false" ht="21.75" hidden="false" customHeight="true" outlineLevel="0" collapsed="false">
      <c r="A129" s="61" t="n">
        <v>7</v>
      </c>
      <c r="B129" s="126"/>
      <c r="C129" s="127"/>
      <c r="D129" s="127"/>
      <c r="E129" s="128"/>
      <c r="F129" s="64"/>
      <c r="G129" s="65"/>
      <c r="H129" s="70"/>
      <c r="I129" s="129"/>
      <c r="J129" s="130"/>
      <c r="K129" s="129"/>
      <c r="L129" s="130"/>
      <c r="M129" s="131"/>
      <c r="N129" s="132"/>
      <c r="O129" s="130"/>
      <c r="P129" s="133" t="str">
        <f aca="false">IF(OR(B129="Door",B129="Drawer"),H129,"")</f>
        <v/>
      </c>
      <c r="Q129" s="2" t="str">
        <f aca="false">IF(OR(B129="Door",B129="Drawer"),F129*G129*H129/1000000,"")</f>
        <v/>
      </c>
      <c r="R129" s="2" t="str">
        <f aca="false">IF(Table9[[#This Row],[Column83]]&gt;0,Table9[[#This Row],[Column6]]*Table9[[#This Row],[Column83]]/1000,"")</f>
        <v/>
      </c>
      <c r="S129" s="2" t="str">
        <f aca="false">IF(Table9[[#This Row],[Column82]]&gt;0,Table9[[#This Row],[Column7]]*Table9[[#This Row],[Column82]]/1000,"")</f>
        <v/>
      </c>
      <c r="T129" s="2" t="str">
        <f aca="false">IF(M129&gt;0,M129*O129,"")</f>
        <v/>
      </c>
      <c r="V129" s="2" t="str">
        <f aca="false">IF(B129="Door-Lattice",H129,"")</f>
        <v/>
      </c>
      <c r="W129" s="2" t="str">
        <f aca="false">IF(B129="Door-Lattice",F129*G129*H129/1000000,"")</f>
        <v/>
      </c>
      <c r="X129" s="2" t="str">
        <f aca="false">IF(B129="Light Shield",H129,"")</f>
        <v/>
      </c>
      <c r="Y129" s="2" t="str">
        <f aca="false">IF(B129="Light Shield",H129*2.7,"")</f>
        <v/>
      </c>
      <c r="Z129" s="2" t="str">
        <f aca="false">IF(B129="Scotia",H129,"")</f>
        <v/>
      </c>
      <c r="AA129" s="2" t="str">
        <f aca="false">IF(B129="Scotia",H129*2.7,"")</f>
        <v/>
      </c>
      <c r="AB129" s="2" t="str">
        <f aca="false">IF(B129="Pnl-MDF-16mm-S/F-wrp-edges",H129,"")</f>
        <v/>
      </c>
      <c r="AC129" s="2" t="str">
        <f aca="false">IF(B129="Pnl-MDF-16mm-S/F-wrp-edges",F129*G129*H129/1000000,"")</f>
        <v/>
      </c>
      <c r="AD129" s="2" t="str">
        <f aca="false">IF(B129="Pnl-MDF-16mm-D/F-wrp-edges",H129,"")</f>
        <v/>
      </c>
      <c r="AE129" s="2" t="str">
        <f aca="false">IF(B129="Pnl-MDF-16mm-D/F-wrp-edges",F129*G129*H129/1000000,"")</f>
        <v/>
      </c>
      <c r="AF129" s="2" t="str">
        <f aca="false">IF(K129&gt;0,H129*K129,"")</f>
        <v/>
      </c>
    </row>
    <row r="130" customFormat="false" ht="21.75" hidden="false" customHeight="true" outlineLevel="0" collapsed="false">
      <c r="A130" s="61" t="n">
        <v>8</v>
      </c>
      <c r="B130" s="126"/>
      <c r="C130" s="127"/>
      <c r="D130" s="127"/>
      <c r="E130" s="128"/>
      <c r="F130" s="64"/>
      <c r="G130" s="65"/>
      <c r="H130" s="70"/>
      <c r="I130" s="129"/>
      <c r="J130" s="130"/>
      <c r="K130" s="129"/>
      <c r="L130" s="130"/>
      <c r="M130" s="131"/>
      <c r="N130" s="132"/>
      <c r="O130" s="130"/>
      <c r="P130" s="133" t="str">
        <f aca="false">IF(OR(B130="Door",B130="Drawer"),H130,"")</f>
        <v/>
      </c>
      <c r="Q130" s="2" t="str">
        <f aca="false">IF(OR(B130="Door",B130="Drawer"),F130*G130*H130/1000000,"")</f>
        <v/>
      </c>
      <c r="R130" s="2" t="str">
        <f aca="false">IF(Table9[[#This Row],[Column83]]&gt;0,Table9[[#This Row],[Column6]]*Table9[[#This Row],[Column83]]/1000,"")</f>
        <v/>
      </c>
      <c r="S130" s="2" t="str">
        <f aca="false">IF(Table9[[#This Row],[Column82]]&gt;0,Table9[[#This Row],[Column7]]*Table9[[#This Row],[Column82]]/1000,"")</f>
        <v/>
      </c>
      <c r="T130" s="2" t="str">
        <f aca="false">IF(M130&gt;0,M130*O130,"")</f>
        <v/>
      </c>
      <c r="V130" s="2" t="str">
        <f aca="false">IF(B130="Door-Lattice",H130,"")</f>
        <v/>
      </c>
      <c r="W130" s="2" t="str">
        <f aca="false">IF(B130="Door-Lattice",F130*G130*H130/1000000,"")</f>
        <v/>
      </c>
      <c r="X130" s="2" t="str">
        <f aca="false">IF(B130="Light Shield",H130,"")</f>
        <v/>
      </c>
      <c r="Y130" s="2" t="str">
        <f aca="false">IF(B130="Light Shield",H130*2.7,"")</f>
        <v/>
      </c>
      <c r="Z130" s="2" t="str">
        <f aca="false">IF(B130="Scotia",H130,"")</f>
        <v/>
      </c>
      <c r="AA130" s="2" t="str">
        <f aca="false">IF(B130="Scotia",H130*2.7,"")</f>
        <v/>
      </c>
      <c r="AB130" s="2" t="str">
        <f aca="false">IF(B130="Pnl-MDF-16mm-S/F-wrp-edges",H130,"")</f>
        <v/>
      </c>
      <c r="AC130" s="2" t="str">
        <f aca="false">IF(B130="Pnl-MDF-16mm-S/F-wrp-edges",F130*G130*H130/1000000,"")</f>
        <v/>
      </c>
      <c r="AD130" s="2" t="str">
        <f aca="false">IF(B130="Pnl-MDF-16mm-D/F-wrp-edges",H130,"")</f>
        <v/>
      </c>
      <c r="AE130" s="2" t="str">
        <f aca="false">IF(B130="Pnl-MDF-16mm-D/F-wrp-edges",F130*G130*H130/1000000,"")</f>
        <v/>
      </c>
      <c r="AF130" s="2" t="str">
        <f aca="false">IF(K130&gt;0,H130*K130,"")</f>
        <v/>
      </c>
    </row>
    <row r="131" customFormat="false" ht="21.75" hidden="false" customHeight="true" outlineLevel="0" collapsed="false">
      <c r="A131" s="61" t="n">
        <v>9</v>
      </c>
      <c r="B131" s="126"/>
      <c r="C131" s="127"/>
      <c r="D131" s="127"/>
      <c r="E131" s="128"/>
      <c r="F131" s="64"/>
      <c r="G131" s="65"/>
      <c r="H131" s="70"/>
      <c r="I131" s="129"/>
      <c r="J131" s="130"/>
      <c r="K131" s="129"/>
      <c r="L131" s="130"/>
      <c r="M131" s="131"/>
      <c r="N131" s="132"/>
      <c r="O131" s="130"/>
      <c r="P131" s="133" t="str">
        <f aca="false">IF(OR(B131="Door",B131="Drawer"),H131,"")</f>
        <v/>
      </c>
      <c r="Q131" s="2" t="str">
        <f aca="false">IF(OR(B131="Door",B131="Drawer"),F131*G131*H131/1000000,"")</f>
        <v/>
      </c>
      <c r="R131" s="2" t="str">
        <f aca="false">IF(Table9[[#This Row],[Column83]]&gt;0,Table9[[#This Row],[Column6]]*Table9[[#This Row],[Column83]]/1000,"")</f>
        <v/>
      </c>
      <c r="S131" s="2" t="str">
        <f aca="false">IF(Table9[[#This Row],[Column82]]&gt;0,Table9[[#This Row],[Column7]]*Table9[[#This Row],[Column82]]/1000,"")</f>
        <v/>
      </c>
      <c r="T131" s="2" t="str">
        <f aca="false">IF(M131&gt;0,M131*O131,"")</f>
        <v/>
      </c>
      <c r="V131" s="2" t="str">
        <f aca="false">IF(B131="Door-Lattice",H131,"")</f>
        <v/>
      </c>
      <c r="W131" s="2" t="str">
        <f aca="false">IF(B131="Door-Lattice",F131*G131*H131/1000000,"")</f>
        <v/>
      </c>
      <c r="X131" s="2" t="str">
        <f aca="false">IF(B131="Light Shield",H131,"")</f>
        <v/>
      </c>
      <c r="Y131" s="2" t="str">
        <f aca="false">IF(B131="Light Shield",H131*2.7,"")</f>
        <v/>
      </c>
      <c r="Z131" s="2" t="str">
        <f aca="false">IF(B131="Scotia",H131,"")</f>
        <v/>
      </c>
      <c r="AA131" s="2" t="str">
        <f aca="false">IF(B131="Scotia",H131*2.7,"")</f>
        <v/>
      </c>
      <c r="AB131" s="2" t="str">
        <f aca="false">IF(B131="Pnl-MDF-16mm-S/F-wrp-edges",H131,"")</f>
        <v/>
      </c>
      <c r="AC131" s="2" t="str">
        <f aca="false">IF(B131="Pnl-MDF-16mm-S/F-wrp-edges",F131*G131*H131/1000000,"")</f>
        <v/>
      </c>
      <c r="AD131" s="2" t="str">
        <f aca="false">IF(B131="Pnl-MDF-16mm-D/F-wrp-edges",H131,"")</f>
        <v/>
      </c>
      <c r="AE131" s="2" t="str">
        <f aca="false">IF(B131="Pnl-MDF-16mm-D/F-wrp-edges",F131*G131*H131/1000000,"")</f>
        <v/>
      </c>
      <c r="AF131" s="2" t="str">
        <f aca="false">IF(K131&gt;0,H131*K131,"")</f>
        <v/>
      </c>
    </row>
    <row r="132" customFormat="false" ht="21.75" hidden="false" customHeight="true" outlineLevel="0" collapsed="false">
      <c r="A132" s="61" t="n">
        <v>10</v>
      </c>
      <c r="B132" s="126"/>
      <c r="C132" s="127"/>
      <c r="D132" s="127"/>
      <c r="E132" s="128"/>
      <c r="F132" s="64"/>
      <c r="G132" s="65"/>
      <c r="H132" s="70"/>
      <c r="I132" s="129"/>
      <c r="J132" s="130"/>
      <c r="K132" s="129"/>
      <c r="L132" s="130"/>
      <c r="M132" s="131"/>
      <c r="N132" s="132"/>
      <c r="O132" s="130"/>
      <c r="P132" s="133" t="str">
        <f aca="false">IF(OR(B132="Door",B132="Drawer"),H132,"")</f>
        <v/>
      </c>
      <c r="Q132" s="2" t="str">
        <f aca="false">IF(OR(B132="Door",B132="Drawer"),F132*G132*H132/1000000,"")</f>
        <v/>
      </c>
      <c r="R132" s="2" t="str">
        <f aca="false">IF(Table9[[#This Row],[Column83]]&gt;0,Table9[[#This Row],[Column6]]*Table9[[#This Row],[Column83]]/1000,"")</f>
        <v/>
      </c>
      <c r="S132" s="2" t="str">
        <f aca="false">IF(Table9[[#This Row],[Column82]]&gt;0,Table9[[#This Row],[Column7]]*Table9[[#This Row],[Column82]]/1000,"")</f>
        <v/>
      </c>
      <c r="T132" s="2" t="str">
        <f aca="false">IF(M132&gt;0,M132*O132,"")</f>
        <v/>
      </c>
      <c r="V132" s="2" t="str">
        <f aca="false">IF(B132="Door-Lattice",H132,"")</f>
        <v/>
      </c>
      <c r="W132" s="2" t="str">
        <f aca="false">IF(B132="Door-Lattice",F132*G132*H132/1000000,"")</f>
        <v/>
      </c>
      <c r="X132" s="2" t="str">
        <f aca="false">IF(B132="Light Shield",H132,"")</f>
        <v/>
      </c>
      <c r="Y132" s="2" t="str">
        <f aca="false">IF(B132="Light Shield",H132*2.7,"")</f>
        <v/>
      </c>
      <c r="Z132" s="2" t="str">
        <f aca="false">IF(B132="Scotia",H132,"")</f>
        <v/>
      </c>
      <c r="AA132" s="2" t="str">
        <f aca="false">IF(B132="Scotia",H132*2.7,"")</f>
        <v/>
      </c>
      <c r="AB132" s="2" t="str">
        <f aca="false">IF(B132="Pnl-MDF-16mm-S/F-wrp-edges",H132,"")</f>
        <v/>
      </c>
      <c r="AC132" s="2" t="str">
        <f aca="false">IF(B132="Pnl-MDF-16mm-S/F-wrp-edges",F132*G132*H132/1000000,"")</f>
        <v/>
      </c>
      <c r="AD132" s="2" t="str">
        <f aca="false">IF(B132="Pnl-MDF-16mm-D/F-wrp-edges",H132,"")</f>
        <v/>
      </c>
      <c r="AE132" s="2" t="str">
        <f aca="false">IF(B132="Pnl-MDF-16mm-D/F-wrp-edges",F132*G132*H132/1000000,"")</f>
        <v/>
      </c>
      <c r="AF132" s="2" t="str">
        <f aca="false">IF(K132&gt;0,H132*K132,"")</f>
        <v/>
      </c>
    </row>
    <row r="133" customFormat="false" ht="21.75" hidden="false" customHeight="true" outlineLevel="0" collapsed="false">
      <c r="A133" s="61" t="n">
        <v>11</v>
      </c>
      <c r="B133" s="126"/>
      <c r="C133" s="127"/>
      <c r="D133" s="127"/>
      <c r="E133" s="128"/>
      <c r="F133" s="64"/>
      <c r="G133" s="65"/>
      <c r="H133" s="70"/>
      <c r="I133" s="129"/>
      <c r="J133" s="130"/>
      <c r="K133" s="129"/>
      <c r="L133" s="130"/>
      <c r="M133" s="131"/>
      <c r="N133" s="132"/>
      <c r="O133" s="130"/>
      <c r="P133" s="133" t="str">
        <f aca="false">IF(OR(B133="Door",B133="Drawer"),H133,"")</f>
        <v/>
      </c>
      <c r="Q133" s="2" t="str">
        <f aca="false">IF(OR(B133="Door",B133="Drawer"),F133*G133*H133/1000000,"")</f>
        <v/>
      </c>
      <c r="R133" s="2" t="str">
        <f aca="false">IF(Table9[[#This Row],[Column83]]&gt;0,Table9[[#This Row],[Column6]]*Table9[[#This Row],[Column83]]/1000,"")</f>
        <v/>
      </c>
      <c r="S133" s="2" t="str">
        <f aca="false">IF(Table9[[#This Row],[Column82]]&gt;0,Table9[[#This Row],[Column7]]*Table9[[#This Row],[Column82]]/1000,"")</f>
        <v/>
      </c>
      <c r="T133" s="2" t="str">
        <f aca="false">IF(M133&gt;0,M133*O133,"")</f>
        <v/>
      </c>
      <c r="V133" s="2" t="str">
        <f aca="false">IF(B133="Door-Lattice",H133,"")</f>
        <v/>
      </c>
      <c r="W133" s="2" t="str">
        <f aca="false">IF(B133="Door-Lattice",F133*G133*H133/1000000,"")</f>
        <v/>
      </c>
      <c r="X133" s="2" t="str">
        <f aca="false">IF(B133="Light Shield",H133,"")</f>
        <v/>
      </c>
      <c r="Y133" s="2" t="str">
        <f aca="false">IF(B133="Light Shield",H133*2.7,"")</f>
        <v/>
      </c>
      <c r="Z133" s="2" t="str">
        <f aca="false">IF(B133="Scotia",H133,"")</f>
        <v/>
      </c>
      <c r="AA133" s="2" t="str">
        <f aca="false">IF(B133="Scotia",H133*2.7,"")</f>
        <v/>
      </c>
      <c r="AB133" s="2" t="str">
        <f aca="false">IF(B133="Pnl-MDF-16mm-S/F-wrp-edges",H133,"")</f>
        <v/>
      </c>
      <c r="AC133" s="2" t="str">
        <f aca="false">IF(B133="Pnl-MDF-16mm-S/F-wrp-edges",F133*G133*H133/1000000,"")</f>
        <v/>
      </c>
      <c r="AD133" s="2" t="str">
        <f aca="false">IF(B133="Pnl-MDF-16mm-D/F-wrp-edges",H133,"")</f>
        <v/>
      </c>
      <c r="AE133" s="2" t="str">
        <f aca="false">IF(B133="Pnl-MDF-16mm-D/F-wrp-edges",F133*G133*H133/1000000,"")</f>
        <v/>
      </c>
      <c r="AF133" s="2" t="str">
        <f aca="false">IF(K133&gt;0,H133*K133,"")</f>
        <v/>
      </c>
    </row>
    <row r="134" customFormat="false" ht="21.75" hidden="false" customHeight="true" outlineLevel="0" collapsed="false">
      <c r="A134" s="61" t="n">
        <v>12</v>
      </c>
      <c r="B134" s="126"/>
      <c r="C134" s="127"/>
      <c r="D134" s="127"/>
      <c r="E134" s="128"/>
      <c r="F134" s="64"/>
      <c r="G134" s="65"/>
      <c r="H134" s="70"/>
      <c r="I134" s="129"/>
      <c r="J134" s="130"/>
      <c r="K134" s="129"/>
      <c r="L134" s="130"/>
      <c r="M134" s="131"/>
      <c r="N134" s="132"/>
      <c r="O134" s="130"/>
      <c r="P134" s="133" t="str">
        <f aca="false">IF(OR(B134="Door",B134="Drawer"),H134,"")</f>
        <v/>
      </c>
      <c r="Q134" s="2" t="str">
        <f aca="false">IF(OR(B134="Door",B134="Drawer"),F134*G134*H134/1000000,"")</f>
        <v/>
      </c>
      <c r="R134" s="2" t="str">
        <f aca="false">IF(Table9[[#This Row],[Column83]]&gt;0,Table9[[#This Row],[Column6]]*Table9[[#This Row],[Column83]]/1000,"")</f>
        <v/>
      </c>
      <c r="S134" s="2" t="str">
        <f aca="false">IF(Table9[[#This Row],[Column82]]&gt;0,Table9[[#This Row],[Column7]]*Table9[[#This Row],[Column82]]/1000,"")</f>
        <v/>
      </c>
      <c r="T134" s="2" t="str">
        <f aca="false">IF(M134&gt;0,M134*O134,"")</f>
        <v/>
      </c>
      <c r="V134" s="2" t="str">
        <f aca="false">IF(B134="Door-Lattice",H134,"")</f>
        <v/>
      </c>
      <c r="W134" s="2" t="str">
        <f aca="false">IF(B134="Door-Lattice",F134*G134*H134/1000000,"")</f>
        <v/>
      </c>
      <c r="X134" s="2" t="str">
        <f aca="false">IF(B134="Light Shield",H134,"")</f>
        <v/>
      </c>
      <c r="Y134" s="2" t="str">
        <f aca="false">IF(B134="Light Shield",H134*2.7,"")</f>
        <v/>
      </c>
      <c r="Z134" s="2" t="str">
        <f aca="false">IF(B134="Scotia",H134,"")</f>
        <v/>
      </c>
      <c r="AA134" s="2" t="str">
        <f aca="false">IF(B134="Scotia",H134*2.7,"")</f>
        <v/>
      </c>
      <c r="AB134" s="2" t="str">
        <f aca="false">IF(B134="Pnl-MDF-16mm-S/F-wrp-edges",H134,"")</f>
        <v/>
      </c>
      <c r="AC134" s="2" t="str">
        <f aca="false">IF(B134="Pnl-MDF-16mm-S/F-wrp-edges",F134*G134*H134/1000000,"")</f>
        <v/>
      </c>
      <c r="AD134" s="2" t="str">
        <f aca="false">IF(B134="Pnl-MDF-16mm-D/F-wrp-edges",H134,"")</f>
        <v/>
      </c>
      <c r="AE134" s="2" t="str">
        <f aca="false">IF(B134="Pnl-MDF-16mm-D/F-wrp-edges",F134*G134*H134/1000000,"")</f>
        <v/>
      </c>
      <c r="AF134" s="2" t="str">
        <f aca="false">IF(K134&gt;0,H134*K134,"")</f>
        <v/>
      </c>
    </row>
    <row r="135" customFormat="false" ht="21.75" hidden="false" customHeight="true" outlineLevel="0" collapsed="false">
      <c r="A135" s="61" t="n">
        <v>13</v>
      </c>
      <c r="B135" s="126"/>
      <c r="C135" s="127"/>
      <c r="D135" s="127"/>
      <c r="E135" s="128"/>
      <c r="F135" s="64"/>
      <c r="G135" s="65"/>
      <c r="H135" s="70"/>
      <c r="I135" s="129"/>
      <c r="J135" s="130"/>
      <c r="K135" s="129"/>
      <c r="L135" s="130"/>
      <c r="M135" s="131"/>
      <c r="N135" s="132"/>
      <c r="O135" s="130"/>
      <c r="P135" s="133" t="str">
        <f aca="false">IF(OR(B135="Door",B135="Drawer"),H135,"")</f>
        <v/>
      </c>
      <c r="Q135" s="2" t="str">
        <f aca="false">IF(OR(B135="Door",B135="Drawer"),F135*G135*H135/1000000,"")</f>
        <v/>
      </c>
      <c r="R135" s="2" t="str">
        <f aca="false">IF(Table9[[#This Row],[Column83]]&gt;0,Table9[[#This Row],[Column6]]*Table9[[#This Row],[Column83]]/1000,"")</f>
        <v/>
      </c>
      <c r="S135" s="2" t="str">
        <f aca="false">IF(Table9[[#This Row],[Column82]]&gt;0,Table9[[#This Row],[Column7]]*Table9[[#This Row],[Column82]]/1000,"")</f>
        <v/>
      </c>
      <c r="T135" s="2" t="str">
        <f aca="false">IF(M135&gt;0,M135*O135,"")</f>
        <v/>
      </c>
      <c r="V135" s="2" t="str">
        <f aca="false">IF(B135="Door-Lattice",H135,"")</f>
        <v/>
      </c>
      <c r="W135" s="2" t="str">
        <f aca="false">IF(B135="Door-Lattice",F135*G135*H135/1000000,"")</f>
        <v/>
      </c>
      <c r="X135" s="2" t="str">
        <f aca="false">IF(B135="Light Shield",H135,"")</f>
        <v/>
      </c>
      <c r="Y135" s="2" t="str">
        <f aca="false">IF(B135="Light Shield",H135*2.7,"")</f>
        <v/>
      </c>
      <c r="Z135" s="2" t="str">
        <f aca="false">IF(B135="Scotia",H135,"")</f>
        <v/>
      </c>
      <c r="AA135" s="2" t="str">
        <f aca="false">IF(B135="Scotia",H135*2.7,"")</f>
        <v/>
      </c>
      <c r="AB135" s="2" t="str">
        <f aca="false">IF(B135="Pnl-MDF-16mm-S/F-wrp-edges",H135,"")</f>
        <v/>
      </c>
      <c r="AC135" s="2" t="str">
        <f aca="false">IF(B135="Pnl-MDF-16mm-S/F-wrp-edges",F135*G135*H135/1000000,"")</f>
        <v/>
      </c>
      <c r="AD135" s="2" t="str">
        <f aca="false">IF(B135="Pnl-MDF-16mm-D/F-wrp-edges",H135,"")</f>
        <v/>
      </c>
      <c r="AE135" s="2" t="str">
        <f aca="false">IF(B135="Pnl-MDF-16mm-D/F-wrp-edges",F135*G135*H135/1000000,"")</f>
        <v/>
      </c>
      <c r="AF135" s="2" t="str">
        <f aca="false">IF(K135&gt;0,H135*K135,"")</f>
        <v/>
      </c>
    </row>
    <row r="136" customFormat="false" ht="21.75" hidden="false" customHeight="true" outlineLevel="0" collapsed="false">
      <c r="A136" s="61" t="n">
        <v>14</v>
      </c>
      <c r="B136" s="126"/>
      <c r="C136" s="127"/>
      <c r="D136" s="127"/>
      <c r="E136" s="128"/>
      <c r="F136" s="64"/>
      <c r="G136" s="65"/>
      <c r="H136" s="70"/>
      <c r="I136" s="129"/>
      <c r="J136" s="130"/>
      <c r="K136" s="129"/>
      <c r="L136" s="130"/>
      <c r="M136" s="131"/>
      <c r="N136" s="132"/>
      <c r="O136" s="130"/>
      <c r="P136" s="133" t="str">
        <f aca="false">IF(OR(B136="Door",B136="Drawer"),H136,"")</f>
        <v/>
      </c>
      <c r="Q136" s="2" t="str">
        <f aca="false">IF(OR(B136="Door",B136="Drawer"),F136*G136*H136/1000000,"")</f>
        <v/>
      </c>
      <c r="R136" s="2" t="str">
        <f aca="false">IF(Table9[[#This Row],[Column83]]&gt;0,Table9[[#This Row],[Column6]]*Table9[[#This Row],[Column83]]/1000,"")</f>
        <v/>
      </c>
      <c r="S136" s="2" t="str">
        <f aca="false">IF(Table9[[#This Row],[Column82]]&gt;0,Table9[[#This Row],[Column7]]*Table9[[#This Row],[Column82]]/1000,"")</f>
        <v/>
      </c>
      <c r="T136" s="2" t="str">
        <f aca="false">IF(M136&gt;0,M136*O136,"")</f>
        <v/>
      </c>
      <c r="V136" s="2" t="str">
        <f aca="false">IF(B136="Door-Lattice",H136,"")</f>
        <v/>
      </c>
      <c r="W136" s="2" t="str">
        <f aca="false">IF(B136="Door-Lattice",F136*G136*H136/1000000,"")</f>
        <v/>
      </c>
      <c r="X136" s="2" t="str">
        <f aca="false">IF(B136="Light Shield",H136,"")</f>
        <v/>
      </c>
      <c r="Y136" s="2" t="str">
        <f aca="false">IF(B136="Light Shield",H136*2.7,"")</f>
        <v/>
      </c>
      <c r="Z136" s="2" t="str">
        <f aca="false">IF(B136="Scotia",H136,"")</f>
        <v/>
      </c>
      <c r="AA136" s="2" t="str">
        <f aca="false">IF(B136="Scotia",H136*2.7,"")</f>
        <v/>
      </c>
      <c r="AB136" s="2" t="str">
        <f aca="false">IF(B136="Pnl-MDF-16mm-S/F-wrp-edges",H136,"")</f>
        <v/>
      </c>
      <c r="AC136" s="2" t="str">
        <f aca="false">IF(B136="Pnl-MDF-16mm-S/F-wrp-edges",F136*G136*H136/1000000,"")</f>
        <v/>
      </c>
      <c r="AD136" s="2" t="str">
        <f aca="false">IF(B136="Pnl-MDF-16mm-D/F-wrp-edges",H136,"")</f>
        <v/>
      </c>
      <c r="AE136" s="2" t="str">
        <f aca="false">IF(B136="Pnl-MDF-16mm-D/F-wrp-edges",F136*G136*H136/1000000,"")</f>
        <v/>
      </c>
      <c r="AF136" s="2" t="str">
        <f aca="false">IF(K136&gt;0,H136*K136,"")</f>
        <v/>
      </c>
    </row>
    <row r="137" customFormat="false" ht="21.75" hidden="false" customHeight="true" outlineLevel="0" collapsed="false">
      <c r="A137" s="61" t="n">
        <v>15</v>
      </c>
      <c r="B137" s="126"/>
      <c r="C137" s="127"/>
      <c r="D137" s="127"/>
      <c r="E137" s="128"/>
      <c r="F137" s="64"/>
      <c r="G137" s="65"/>
      <c r="H137" s="70"/>
      <c r="I137" s="129"/>
      <c r="J137" s="130"/>
      <c r="K137" s="129"/>
      <c r="L137" s="130"/>
      <c r="M137" s="131"/>
      <c r="N137" s="132"/>
      <c r="O137" s="130"/>
      <c r="P137" s="133" t="str">
        <f aca="false">IF(OR(B137="Door",B137="Drawer"),H137,"")</f>
        <v/>
      </c>
      <c r="Q137" s="2" t="str">
        <f aca="false">IF(OR(B137="Door",B137="Drawer"),F137*G137*H137/1000000,"")</f>
        <v/>
      </c>
      <c r="R137" s="2" t="str">
        <f aca="false">IF(Table9[[#This Row],[Column83]]&gt;0,Table9[[#This Row],[Column6]]*Table9[[#This Row],[Column83]]/1000,"")</f>
        <v/>
      </c>
      <c r="S137" s="2" t="str">
        <f aca="false">IF(Table9[[#This Row],[Column82]]&gt;0,Table9[[#This Row],[Column7]]*Table9[[#This Row],[Column82]]/1000,"")</f>
        <v/>
      </c>
      <c r="T137" s="2" t="str">
        <f aca="false">IF(M137&gt;0,M137*O137,"")</f>
        <v/>
      </c>
      <c r="V137" s="2" t="str">
        <f aca="false">IF(B137="Door-Lattice",H137,"")</f>
        <v/>
      </c>
      <c r="W137" s="2" t="str">
        <f aca="false">IF(B137="Door-Lattice",F137*G137*H137/1000000,"")</f>
        <v/>
      </c>
      <c r="X137" s="2" t="str">
        <f aca="false">IF(B137="Light Shield",H137,"")</f>
        <v/>
      </c>
      <c r="Y137" s="2" t="str">
        <f aca="false">IF(B137="Light Shield",H137*2.7,"")</f>
        <v/>
      </c>
      <c r="Z137" s="2" t="str">
        <f aca="false">IF(B137="Scotia",H137,"")</f>
        <v/>
      </c>
      <c r="AA137" s="2" t="str">
        <f aca="false">IF(B137="Scotia",H137*2.7,"")</f>
        <v/>
      </c>
      <c r="AB137" s="2" t="str">
        <f aca="false">IF(B137="Pnl-MDF-16mm-S/F-wrp-edges",H137,"")</f>
        <v/>
      </c>
      <c r="AC137" s="2" t="str">
        <f aca="false">IF(B137="Pnl-MDF-16mm-S/F-wrp-edges",F137*G137*H137/1000000,"")</f>
        <v/>
      </c>
      <c r="AD137" s="2" t="str">
        <f aca="false">IF(B137="Pnl-MDF-16mm-D/F-wrp-edges",H137,"")</f>
        <v/>
      </c>
      <c r="AE137" s="2" t="str">
        <f aca="false">IF(B137="Pnl-MDF-16mm-D/F-wrp-edges",F137*G137*H137/1000000,"")</f>
        <v/>
      </c>
      <c r="AF137" s="2" t="str">
        <f aca="false">IF(K137&gt;0,H137*K137,"")</f>
        <v/>
      </c>
    </row>
    <row r="138" customFormat="false" ht="21.75" hidden="false" customHeight="true" outlineLevel="0" collapsed="false">
      <c r="A138" s="61" t="n">
        <v>16</v>
      </c>
      <c r="B138" s="126"/>
      <c r="C138" s="127"/>
      <c r="D138" s="127"/>
      <c r="E138" s="128"/>
      <c r="F138" s="64"/>
      <c r="G138" s="65"/>
      <c r="H138" s="70"/>
      <c r="I138" s="129"/>
      <c r="J138" s="130"/>
      <c r="K138" s="129"/>
      <c r="L138" s="130"/>
      <c r="M138" s="131"/>
      <c r="N138" s="132"/>
      <c r="O138" s="130"/>
      <c r="P138" s="133" t="str">
        <f aca="false">IF(OR(B138="Door",B138="Drawer"),H138,"")</f>
        <v/>
      </c>
      <c r="Q138" s="2" t="str">
        <f aca="false">IF(OR(B138="Door",B138="Drawer"),F138*G138*H138/1000000,"")</f>
        <v/>
      </c>
      <c r="R138" s="2" t="str">
        <f aca="false">IF(Table9[[#This Row],[Column83]]&gt;0,Table9[[#This Row],[Column6]]*Table9[[#This Row],[Column83]]/1000,"")</f>
        <v/>
      </c>
      <c r="S138" s="2" t="str">
        <f aca="false">IF(Table9[[#This Row],[Column82]]&gt;0,Table9[[#This Row],[Column7]]*Table9[[#This Row],[Column82]]/1000,"")</f>
        <v/>
      </c>
      <c r="T138" s="2" t="str">
        <f aca="false">IF(M138&gt;0,M138*O138,"")</f>
        <v/>
      </c>
      <c r="V138" s="2" t="str">
        <f aca="false">IF(B138="Door-Lattice",H138,"")</f>
        <v/>
      </c>
      <c r="W138" s="2" t="str">
        <f aca="false">IF(B138="Door-Lattice",F138*G138*H138/1000000,"")</f>
        <v/>
      </c>
      <c r="X138" s="2" t="str">
        <f aca="false">IF(B138="Light Shield",H138,"")</f>
        <v/>
      </c>
      <c r="Y138" s="2" t="str">
        <f aca="false">IF(B138="Light Shield",H138*2.7,"")</f>
        <v/>
      </c>
      <c r="Z138" s="2" t="str">
        <f aca="false">IF(B138="Scotia",H138,"")</f>
        <v/>
      </c>
      <c r="AA138" s="2" t="str">
        <f aca="false">IF(B138="Scotia",H138*2.7,"")</f>
        <v/>
      </c>
      <c r="AB138" s="2" t="str">
        <f aca="false">IF(B138="Pnl-MDF-16mm-S/F-wrp-edges",H138,"")</f>
        <v/>
      </c>
      <c r="AC138" s="2" t="str">
        <f aca="false">IF(B138="Pnl-MDF-16mm-S/F-wrp-edges",F138*G138*H138/1000000,"")</f>
        <v/>
      </c>
      <c r="AD138" s="2" t="str">
        <f aca="false">IF(B138="Pnl-MDF-16mm-D/F-wrp-edges",H138,"")</f>
        <v/>
      </c>
      <c r="AE138" s="2" t="str">
        <f aca="false">IF(B138="Pnl-MDF-16mm-D/F-wrp-edges",F138*G138*H138/1000000,"")</f>
        <v/>
      </c>
      <c r="AF138" s="2" t="str">
        <f aca="false">IF(K138&gt;0,H138*K138,"")</f>
        <v/>
      </c>
    </row>
    <row r="139" customFormat="false" ht="21.75" hidden="false" customHeight="true" outlineLevel="0" collapsed="false">
      <c r="A139" s="61" t="n">
        <v>17</v>
      </c>
      <c r="B139" s="126"/>
      <c r="C139" s="127"/>
      <c r="D139" s="127"/>
      <c r="E139" s="128"/>
      <c r="F139" s="64"/>
      <c r="G139" s="65"/>
      <c r="H139" s="70"/>
      <c r="I139" s="129"/>
      <c r="J139" s="130"/>
      <c r="K139" s="129"/>
      <c r="L139" s="130"/>
      <c r="M139" s="131"/>
      <c r="N139" s="132"/>
      <c r="O139" s="130"/>
      <c r="P139" s="133" t="str">
        <f aca="false">IF(OR(B139="Door",B139="Drawer"),H139,"")</f>
        <v/>
      </c>
      <c r="Q139" s="2" t="str">
        <f aca="false">IF(OR(B139="Door",B139="Drawer"),F139*G139*H139/1000000,"")</f>
        <v/>
      </c>
      <c r="R139" s="2" t="str">
        <f aca="false">IF(Table9[[#This Row],[Column83]]&gt;0,Table9[[#This Row],[Column6]]*Table9[[#This Row],[Column83]]/1000,"")</f>
        <v/>
      </c>
      <c r="S139" s="2" t="str">
        <f aca="false">IF(Table9[[#This Row],[Column82]]&gt;0,Table9[[#This Row],[Column7]]*Table9[[#This Row],[Column82]]/1000,"")</f>
        <v/>
      </c>
      <c r="T139" s="2" t="str">
        <f aca="false">IF(M139&gt;0,M139*O139,"")</f>
        <v/>
      </c>
      <c r="V139" s="2" t="str">
        <f aca="false">IF(B139="Door-Lattice",H139,"")</f>
        <v/>
      </c>
      <c r="W139" s="2" t="str">
        <f aca="false">IF(B139="Door-Lattice",F139*G139*H139/1000000,"")</f>
        <v/>
      </c>
      <c r="X139" s="2" t="str">
        <f aca="false">IF(B139="Light Shield",H139,"")</f>
        <v/>
      </c>
      <c r="Y139" s="2" t="str">
        <f aca="false">IF(B139="Light Shield",H139*2.7,"")</f>
        <v/>
      </c>
      <c r="Z139" s="2" t="str">
        <f aca="false">IF(B139="Scotia",H139,"")</f>
        <v/>
      </c>
      <c r="AA139" s="2" t="str">
        <f aca="false">IF(B139="Scotia",H139*2.7,"")</f>
        <v/>
      </c>
      <c r="AB139" s="2" t="str">
        <f aca="false">IF(B139="Pnl-MDF-16mm-S/F-wrp-edges",H139,"")</f>
        <v/>
      </c>
      <c r="AC139" s="2" t="str">
        <f aca="false">IF(B139="Pnl-MDF-16mm-S/F-wrp-edges",F139*G139*H139/1000000,"")</f>
        <v/>
      </c>
      <c r="AD139" s="2" t="str">
        <f aca="false">IF(B139="Pnl-MDF-16mm-D/F-wrp-edges",H139,"")</f>
        <v/>
      </c>
      <c r="AE139" s="2" t="str">
        <f aca="false">IF(B139="Pnl-MDF-16mm-D/F-wrp-edges",F139*G139*H139/1000000,"")</f>
        <v/>
      </c>
      <c r="AF139" s="2" t="str">
        <f aca="false">IF(K139&gt;0,H139*K139,"")</f>
        <v/>
      </c>
    </row>
    <row r="140" customFormat="false" ht="21.75" hidden="false" customHeight="true" outlineLevel="0" collapsed="false">
      <c r="A140" s="61" t="n">
        <v>18</v>
      </c>
      <c r="B140" s="126"/>
      <c r="C140" s="127"/>
      <c r="D140" s="127"/>
      <c r="E140" s="128"/>
      <c r="F140" s="64"/>
      <c r="G140" s="65"/>
      <c r="H140" s="70"/>
      <c r="I140" s="129"/>
      <c r="J140" s="130"/>
      <c r="K140" s="129"/>
      <c r="L140" s="130"/>
      <c r="M140" s="131"/>
      <c r="N140" s="132"/>
      <c r="O140" s="130"/>
      <c r="P140" s="133" t="str">
        <f aca="false">IF(OR(B140="Door",B140="Drawer"),H140,"")</f>
        <v/>
      </c>
      <c r="Q140" s="2" t="str">
        <f aca="false">IF(OR(B140="Door",B140="Drawer"),F140*G140*H140/1000000,"")</f>
        <v/>
      </c>
      <c r="R140" s="2" t="str">
        <f aca="false">IF(Table9[[#This Row],[Column83]]&gt;0,Table9[[#This Row],[Column6]]*Table9[[#This Row],[Column83]]/1000,"")</f>
        <v/>
      </c>
      <c r="S140" s="2" t="str">
        <f aca="false">IF(Table9[[#This Row],[Column82]]&gt;0,Table9[[#This Row],[Column7]]*Table9[[#This Row],[Column82]]/1000,"")</f>
        <v/>
      </c>
      <c r="T140" s="2" t="str">
        <f aca="false">IF(M140&gt;0,M140*O140,"")</f>
        <v/>
      </c>
      <c r="V140" s="2" t="str">
        <f aca="false">IF(B140="Door-Lattice",H140,"")</f>
        <v/>
      </c>
      <c r="W140" s="2" t="str">
        <f aca="false">IF(B140="Door-Lattice",F140*G140*H140/1000000,"")</f>
        <v/>
      </c>
      <c r="X140" s="2" t="str">
        <f aca="false">IF(B140="Light Shield",H140,"")</f>
        <v/>
      </c>
      <c r="Y140" s="2" t="str">
        <f aca="false">IF(B140="Light Shield",H140*2.7,"")</f>
        <v/>
      </c>
      <c r="Z140" s="2" t="str">
        <f aca="false">IF(B140="Scotia",H140,"")</f>
        <v/>
      </c>
      <c r="AA140" s="2" t="str">
        <f aca="false">IF(B140="Scotia",H140*2.7,"")</f>
        <v/>
      </c>
      <c r="AB140" s="2" t="str">
        <f aca="false">IF(B140="Pnl-MDF-16mm-S/F-wrp-edges",H140,"")</f>
        <v/>
      </c>
      <c r="AC140" s="2" t="str">
        <f aca="false">IF(B140="Pnl-MDF-16mm-S/F-wrp-edges",F140*G140*H140/1000000,"")</f>
        <v/>
      </c>
      <c r="AD140" s="2" t="str">
        <f aca="false">IF(B140="Pnl-MDF-16mm-D/F-wrp-edges",H140,"")</f>
        <v/>
      </c>
      <c r="AE140" s="2" t="str">
        <f aca="false">IF(B140="Pnl-MDF-16mm-D/F-wrp-edges",F140*G140*H140/1000000,"")</f>
        <v/>
      </c>
      <c r="AF140" s="2" t="str">
        <f aca="false">IF(K140&gt;0,H140*K140,"")</f>
        <v/>
      </c>
    </row>
    <row r="141" customFormat="false" ht="21.75" hidden="false" customHeight="true" outlineLevel="0" collapsed="false">
      <c r="A141" s="61" t="n">
        <v>19</v>
      </c>
      <c r="B141" s="126"/>
      <c r="C141" s="127"/>
      <c r="D141" s="127"/>
      <c r="E141" s="128"/>
      <c r="F141" s="64"/>
      <c r="G141" s="65"/>
      <c r="H141" s="70"/>
      <c r="I141" s="129"/>
      <c r="J141" s="130"/>
      <c r="K141" s="129"/>
      <c r="L141" s="130"/>
      <c r="M141" s="131"/>
      <c r="N141" s="132"/>
      <c r="O141" s="130"/>
      <c r="P141" s="133" t="str">
        <f aca="false">IF(OR(B141="Door",B141="Drawer"),H141,"")</f>
        <v/>
      </c>
      <c r="Q141" s="2" t="str">
        <f aca="false">IF(OR(B141="Door",B141="Drawer"),F141*G141*H141/1000000,"")</f>
        <v/>
      </c>
      <c r="R141" s="2" t="str">
        <f aca="false">IF(Table9[[#This Row],[Column83]]&gt;0,Table9[[#This Row],[Column6]]*Table9[[#This Row],[Column83]]/1000,"")</f>
        <v/>
      </c>
      <c r="S141" s="2" t="str">
        <f aca="false">IF(Table9[[#This Row],[Column82]]&gt;0,Table9[[#This Row],[Column7]]*Table9[[#This Row],[Column82]]/1000,"")</f>
        <v/>
      </c>
      <c r="T141" s="2" t="str">
        <f aca="false">IF(M141&gt;0,M141*O141,"")</f>
        <v/>
      </c>
      <c r="V141" s="2" t="str">
        <f aca="false">IF(B141="Door-Lattice",H141,"")</f>
        <v/>
      </c>
      <c r="W141" s="2" t="str">
        <f aca="false">IF(B141="Door-Lattice",F141*G141*H141/1000000,"")</f>
        <v/>
      </c>
      <c r="X141" s="2" t="str">
        <f aca="false">IF(B141="Light Shield",H141,"")</f>
        <v/>
      </c>
      <c r="Y141" s="2" t="str">
        <f aca="false">IF(B141="Light Shield",H141*2.7,"")</f>
        <v/>
      </c>
      <c r="Z141" s="2" t="str">
        <f aca="false">IF(B141="Scotia",H141,"")</f>
        <v/>
      </c>
      <c r="AA141" s="2" t="str">
        <f aca="false">IF(B141="Scotia",H141*2.7,"")</f>
        <v/>
      </c>
      <c r="AB141" s="2" t="str">
        <f aca="false">IF(B141="Pnl-MDF-16mm-S/F-wrp-edges",H141,"")</f>
        <v/>
      </c>
      <c r="AC141" s="2" t="str">
        <f aca="false">IF(B141="Pnl-MDF-16mm-S/F-wrp-edges",F141*G141*H141/1000000,"")</f>
        <v/>
      </c>
      <c r="AD141" s="2" t="str">
        <f aca="false">IF(B141="Pnl-MDF-16mm-D/F-wrp-edges",H141,"")</f>
        <v/>
      </c>
      <c r="AE141" s="2" t="str">
        <f aca="false">IF(B141="Pnl-MDF-16mm-D/F-wrp-edges",F141*G141*H141/1000000,"")</f>
        <v/>
      </c>
      <c r="AF141" s="2" t="str">
        <f aca="false">IF(K141&gt;0,H141*K141,"")</f>
        <v/>
      </c>
    </row>
    <row r="142" customFormat="false" ht="21.75" hidden="false" customHeight="true" outlineLevel="0" collapsed="false">
      <c r="A142" s="61" t="n">
        <v>20</v>
      </c>
      <c r="B142" s="126"/>
      <c r="C142" s="127"/>
      <c r="D142" s="127"/>
      <c r="E142" s="128"/>
      <c r="F142" s="64"/>
      <c r="G142" s="65"/>
      <c r="H142" s="70"/>
      <c r="I142" s="129"/>
      <c r="J142" s="130"/>
      <c r="K142" s="129"/>
      <c r="L142" s="130"/>
      <c r="M142" s="131"/>
      <c r="N142" s="132"/>
      <c r="O142" s="130"/>
      <c r="P142" s="133" t="str">
        <f aca="false">IF(OR(B142="Door",B142="Drawer"),H142,"")</f>
        <v/>
      </c>
      <c r="Q142" s="2" t="str">
        <f aca="false">IF(OR(B142="Door",B142="Drawer"),F142*G142*H142/1000000,"")</f>
        <v/>
      </c>
      <c r="R142" s="2" t="str">
        <f aca="false">IF(Table9[[#This Row],[Column83]]&gt;0,Table9[[#This Row],[Column6]]*Table9[[#This Row],[Column83]]/1000,"")</f>
        <v/>
      </c>
      <c r="S142" s="2" t="str">
        <f aca="false">IF(Table9[[#This Row],[Column82]]&gt;0,Table9[[#This Row],[Column7]]*Table9[[#This Row],[Column82]]/1000,"")</f>
        <v/>
      </c>
      <c r="T142" s="2" t="str">
        <f aca="false">IF(M142&gt;0,M142*O142,"")</f>
        <v/>
      </c>
      <c r="V142" s="2" t="str">
        <f aca="false">IF(B142="Door-Lattice",H142,"")</f>
        <v/>
      </c>
      <c r="W142" s="2" t="str">
        <f aca="false">IF(B142="Door-Lattice",F142*G142*H142/1000000,"")</f>
        <v/>
      </c>
      <c r="X142" s="2" t="str">
        <f aca="false">IF(B142="Light Shield",H142,"")</f>
        <v/>
      </c>
      <c r="Y142" s="2" t="str">
        <f aca="false">IF(B142="Light Shield",H142*2.7,"")</f>
        <v/>
      </c>
      <c r="Z142" s="2" t="str">
        <f aca="false">IF(B142="Scotia",H142,"")</f>
        <v/>
      </c>
      <c r="AA142" s="2" t="str">
        <f aca="false">IF(B142="Scotia",H142*2.7,"")</f>
        <v/>
      </c>
      <c r="AB142" s="2" t="str">
        <f aca="false">IF(B142="Pnl-MDF-16mm-S/F-wrp-edges",H142,"")</f>
        <v/>
      </c>
      <c r="AC142" s="2" t="str">
        <f aca="false">IF(B142="Pnl-MDF-16mm-S/F-wrp-edges",F142*G142*H142/1000000,"")</f>
        <v/>
      </c>
      <c r="AD142" s="2" t="str">
        <f aca="false">IF(B142="Pnl-MDF-16mm-D/F-wrp-edges",H142,"")</f>
        <v/>
      </c>
      <c r="AE142" s="2" t="str">
        <f aca="false">IF(B142="Pnl-MDF-16mm-D/F-wrp-edges",F142*G142*H142/1000000,"")</f>
        <v/>
      </c>
      <c r="AF142" s="2" t="str">
        <f aca="false">IF(K142&gt;0,H142*K142,"")</f>
        <v/>
      </c>
    </row>
    <row r="143" customFormat="false" ht="21.75" hidden="false" customHeight="true" outlineLevel="0" collapsed="false">
      <c r="A143" s="61" t="n">
        <v>21</v>
      </c>
      <c r="B143" s="126"/>
      <c r="C143" s="127"/>
      <c r="D143" s="127"/>
      <c r="E143" s="128"/>
      <c r="F143" s="64"/>
      <c r="G143" s="65"/>
      <c r="H143" s="70"/>
      <c r="I143" s="129"/>
      <c r="J143" s="130"/>
      <c r="K143" s="129"/>
      <c r="L143" s="130"/>
      <c r="M143" s="131"/>
      <c r="N143" s="132"/>
      <c r="O143" s="130"/>
      <c r="P143" s="133" t="str">
        <f aca="false">IF(OR(B143="Door",B143="Drawer"),H143,"")</f>
        <v/>
      </c>
      <c r="Q143" s="2" t="str">
        <f aca="false">IF(OR(B143="Door",B143="Drawer"),F143*G143*H143/1000000,"")</f>
        <v/>
      </c>
      <c r="R143" s="2" t="str">
        <f aca="false">IF(Table9[[#This Row],[Column83]]&gt;0,Table9[[#This Row],[Column6]]*Table9[[#This Row],[Column83]]/1000,"")</f>
        <v/>
      </c>
      <c r="S143" s="2" t="str">
        <f aca="false">IF(Table9[[#This Row],[Column82]]&gt;0,Table9[[#This Row],[Column7]]*Table9[[#This Row],[Column82]]/1000,"")</f>
        <v/>
      </c>
      <c r="T143" s="2" t="str">
        <f aca="false">IF(M143&gt;0,M143*O143,"")</f>
        <v/>
      </c>
      <c r="V143" s="2" t="str">
        <f aca="false">IF(B143="Door-Lattice",H143,"")</f>
        <v/>
      </c>
      <c r="W143" s="2" t="str">
        <f aca="false">IF(B143="Door-Lattice",F143*G143*H143/1000000,"")</f>
        <v/>
      </c>
      <c r="X143" s="2" t="str">
        <f aca="false">IF(B143="Light Shield",H143,"")</f>
        <v/>
      </c>
      <c r="Y143" s="2" t="str">
        <f aca="false">IF(B143="Light Shield",H143*2.7,"")</f>
        <v/>
      </c>
      <c r="Z143" s="2" t="str">
        <f aca="false">IF(B143="Scotia",H143,"")</f>
        <v/>
      </c>
      <c r="AA143" s="2" t="str">
        <f aca="false">IF(B143="Scotia",H143*2.7,"")</f>
        <v/>
      </c>
      <c r="AB143" s="2" t="str">
        <f aca="false">IF(B143="Pnl-MDF-16mm-S/F-wrp-edges",H143,"")</f>
        <v/>
      </c>
      <c r="AC143" s="2" t="str">
        <f aca="false">IF(B143="Pnl-MDF-16mm-S/F-wrp-edges",F143*G143*H143/1000000,"")</f>
        <v/>
      </c>
      <c r="AD143" s="2" t="str">
        <f aca="false">IF(B143="Pnl-MDF-16mm-D/F-wrp-edges",H143,"")</f>
        <v/>
      </c>
      <c r="AE143" s="2" t="str">
        <f aca="false">IF(B143="Pnl-MDF-16mm-D/F-wrp-edges",F143*G143*H143/1000000,"")</f>
        <v/>
      </c>
      <c r="AF143" s="2" t="str">
        <f aca="false">IF(K143&gt;0,H143*K143,"")</f>
        <v/>
      </c>
    </row>
    <row r="144" customFormat="false" ht="21.75" hidden="false" customHeight="true" outlineLevel="0" collapsed="false">
      <c r="A144" s="61" t="n">
        <v>22</v>
      </c>
      <c r="B144" s="126"/>
      <c r="C144" s="127"/>
      <c r="D144" s="127"/>
      <c r="E144" s="128"/>
      <c r="F144" s="64"/>
      <c r="G144" s="65"/>
      <c r="H144" s="70"/>
      <c r="I144" s="129"/>
      <c r="J144" s="130"/>
      <c r="K144" s="129"/>
      <c r="L144" s="130"/>
      <c r="M144" s="131"/>
      <c r="N144" s="132"/>
      <c r="O144" s="130"/>
      <c r="P144" s="133" t="str">
        <f aca="false">IF(OR(B144="Door",B144="Drawer"),H144,"")</f>
        <v/>
      </c>
      <c r="Q144" s="2" t="str">
        <f aca="false">IF(OR(B144="Door",B144="Drawer"),F144*G144*H144/1000000,"")</f>
        <v/>
      </c>
      <c r="R144" s="2" t="str">
        <f aca="false">IF(Table9[[#This Row],[Column83]]&gt;0,Table9[[#This Row],[Column6]]*Table9[[#This Row],[Column83]]/1000,"")</f>
        <v/>
      </c>
      <c r="S144" s="2" t="str">
        <f aca="false">IF(Table9[[#This Row],[Column82]]&gt;0,Table9[[#This Row],[Column7]]*Table9[[#This Row],[Column82]]/1000,"")</f>
        <v/>
      </c>
      <c r="T144" s="2" t="str">
        <f aca="false">IF(M144&gt;0,M144*O144,"")</f>
        <v/>
      </c>
      <c r="V144" s="2" t="str">
        <f aca="false">IF(B144="Door-Lattice",H144,"")</f>
        <v/>
      </c>
      <c r="W144" s="2" t="str">
        <f aca="false">IF(B144="Door-Lattice",F144*G144*H144/1000000,"")</f>
        <v/>
      </c>
      <c r="X144" s="2" t="str">
        <f aca="false">IF(B144="Light Shield",H144,"")</f>
        <v/>
      </c>
      <c r="Y144" s="2" t="str">
        <f aca="false">IF(B144="Light Shield",H144*2.7,"")</f>
        <v/>
      </c>
      <c r="Z144" s="2" t="str">
        <f aca="false">IF(B144="Scotia",H144,"")</f>
        <v/>
      </c>
      <c r="AA144" s="2" t="str">
        <f aca="false">IF(B144="Scotia",H144*2.7,"")</f>
        <v/>
      </c>
      <c r="AB144" s="2" t="str">
        <f aca="false">IF(B144="Pnl-MDF-16mm-S/F-wrp-edges",H144,"")</f>
        <v/>
      </c>
      <c r="AC144" s="2" t="str">
        <f aca="false">IF(B144="Pnl-MDF-16mm-S/F-wrp-edges",F144*G144*H144/1000000,"")</f>
        <v/>
      </c>
      <c r="AD144" s="2" t="str">
        <f aca="false">IF(B144="Pnl-MDF-16mm-D/F-wrp-edges",H144,"")</f>
        <v/>
      </c>
      <c r="AE144" s="2" t="str">
        <f aca="false">IF(B144="Pnl-MDF-16mm-D/F-wrp-edges",F144*G144*H144/1000000,"")</f>
        <v/>
      </c>
      <c r="AF144" s="2" t="str">
        <f aca="false">IF(K144&gt;0,H144*K144,"")</f>
        <v/>
      </c>
    </row>
    <row r="145" customFormat="false" ht="21.75" hidden="false" customHeight="true" outlineLevel="0" collapsed="false">
      <c r="A145" s="61" t="n">
        <v>23</v>
      </c>
      <c r="B145" s="126"/>
      <c r="C145" s="127"/>
      <c r="D145" s="127"/>
      <c r="E145" s="128"/>
      <c r="F145" s="64"/>
      <c r="G145" s="65"/>
      <c r="H145" s="70"/>
      <c r="I145" s="129"/>
      <c r="J145" s="130"/>
      <c r="K145" s="129"/>
      <c r="L145" s="130"/>
      <c r="M145" s="131"/>
      <c r="N145" s="132"/>
      <c r="O145" s="130"/>
      <c r="P145" s="133" t="str">
        <f aca="false">IF(OR(B145="Door",B145="Drawer"),H145,"")</f>
        <v/>
      </c>
      <c r="Q145" s="2" t="str">
        <f aca="false">IF(OR(B145="Door",B145="Drawer"),F145*G145*H145/1000000,"")</f>
        <v/>
      </c>
      <c r="R145" s="2" t="str">
        <f aca="false">IF(Table9[[#This Row],[Column83]]&gt;0,Table9[[#This Row],[Column6]]*Table9[[#This Row],[Column83]]/1000,"")</f>
        <v/>
      </c>
      <c r="S145" s="2" t="str">
        <f aca="false">IF(Table9[[#This Row],[Column82]]&gt;0,Table9[[#This Row],[Column7]]*Table9[[#This Row],[Column82]]/1000,"")</f>
        <v/>
      </c>
      <c r="T145" s="2" t="str">
        <f aca="false">IF(M145&gt;0,M145*O145,"")</f>
        <v/>
      </c>
      <c r="V145" s="2" t="str">
        <f aca="false">IF(B145="Door-Lattice",H145,"")</f>
        <v/>
      </c>
      <c r="W145" s="2" t="str">
        <f aca="false">IF(B145="Door-Lattice",F145*G145*H145/1000000,"")</f>
        <v/>
      </c>
      <c r="X145" s="2" t="str">
        <f aca="false">IF(B145="Light Shield",H145,"")</f>
        <v/>
      </c>
      <c r="Y145" s="2" t="str">
        <f aca="false">IF(B145="Light Shield",H145*2.7,"")</f>
        <v/>
      </c>
      <c r="Z145" s="2" t="str">
        <f aca="false">IF(B145="Scotia",H145,"")</f>
        <v/>
      </c>
      <c r="AA145" s="2" t="str">
        <f aca="false">IF(B145="Scotia",H145*2.7,"")</f>
        <v/>
      </c>
      <c r="AB145" s="2" t="str">
        <f aca="false">IF(B145="Pnl-MDF-16mm-S/F-wrp-edges",H145,"")</f>
        <v/>
      </c>
      <c r="AC145" s="2" t="str">
        <f aca="false">IF(B145="Pnl-MDF-16mm-S/F-wrp-edges",F145*G145*H145/1000000,"")</f>
        <v/>
      </c>
      <c r="AD145" s="2" t="str">
        <f aca="false">IF(B145="Pnl-MDF-16mm-D/F-wrp-edges",H145,"")</f>
        <v/>
      </c>
      <c r="AE145" s="2" t="str">
        <f aca="false">IF(B145="Pnl-MDF-16mm-D/F-wrp-edges",F145*G145*H145/1000000,"")</f>
        <v/>
      </c>
      <c r="AF145" s="2" t="str">
        <f aca="false">IF(K145&gt;0,H145*K145,"")</f>
        <v/>
      </c>
    </row>
    <row r="146" customFormat="false" ht="21.75" hidden="false" customHeight="true" outlineLevel="0" collapsed="false">
      <c r="A146" s="61" t="n">
        <v>24</v>
      </c>
      <c r="B146" s="126"/>
      <c r="C146" s="127"/>
      <c r="D146" s="127"/>
      <c r="E146" s="128"/>
      <c r="F146" s="64"/>
      <c r="G146" s="65"/>
      <c r="H146" s="70"/>
      <c r="I146" s="129"/>
      <c r="J146" s="130"/>
      <c r="K146" s="129"/>
      <c r="L146" s="130"/>
      <c r="M146" s="131"/>
      <c r="N146" s="132"/>
      <c r="O146" s="130"/>
      <c r="P146" s="133" t="str">
        <f aca="false">IF(OR(B146="Door",B146="Drawer"),H146,"")</f>
        <v/>
      </c>
      <c r="Q146" s="2" t="str">
        <f aca="false">IF(OR(B146="Door",B146="Drawer"),F146*G146*H146/1000000,"")</f>
        <v/>
      </c>
      <c r="R146" s="2" t="str">
        <f aca="false">IF(Table9[[#This Row],[Column83]]&gt;0,Table9[[#This Row],[Column6]]*Table9[[#This Row],[Column83]]/1000,"")</f>
        <v/>
      </c>
      <c r="S146" s="2" t="str">
        <f aca="false">IF(Table9[[#This Row],[Column82]]&gt;0,Table9[[#This Row],[Column7]]*Table9[[#This Row],[Column82]]/1000,"")</f>
        <v/>
      </c>
      <c r="T146" s="2" t="str">
        <f aca="false">IF(M146&gt;0,M146*O146,"")</f>
        <v/>
      </c>
      <c r="V146" s="2" t="str">
        <f aca="false">IF(B146="Door-Lattice",H146,"")</f>
        <v/>
      </c>
      <c r="W146" s="2" t="str">
        <f aca="false">IF(B146="Door-Lattice",F146*G146*H146/1000000,"")</f>
        <v/>
      </c>
      <c r="X146" s="2" t="str">
        <f aca="false">IF(B146="Light Shield",H146,"")</f>
        <v/>
      </c>
      <c r="Y146" s="2" t="str">
        <f aca="false">IF(B146="Light Shield",H146*2.7,"")</f>
        <v/>
      </c>
      <c r="Z146" s="2" t="str">
        <f aca="false">IF(B146="Scotia",H146,"")</f>
        <v/>
      </c>
      <c r="AA146" s="2" t="str">
        <f aca="false">IF(B146="Scotia",H146*2.7,"")</f>
        <v/>
      </c>
      <c r="AB146" s="2" t="str">
        <f aca="false">IF(B146="Pnl-MDF-16mm-S/F-wrp-edges",H146,"")</f>
        <v/>
      </c>
      <c r="AC146" s="2" t="str">
        <f aca="false">IF(B146="Pnl-MDF-16mm-S/F-wrp-edges",F146*G146*H146/1000000,"")</f>
        <v/>
      </c>
      <c r="AD146" s="2" t="str">
        <f aca="false">IF(B146="Pnl-MDF-16mm-D/F-wrp-edges",H146,"")</f>
        <v/>
      </c>
      <c r="AE146" s="2" t="str">
        <f aca="false">IF(B146="Pnl-MDF-16mm-D/F-wrp-edges",F146*G146*H146/1000000,"")</f>
        <v/>
      </c>
      <c r="AF146" s="2" t="str">
        <f aca="false">IF(K146&gt;0,H146*K146,"")</f>
        <v/>
      </c>
    </row>
    <row r="147" customFormat="false" ht="21.75" hidden="false" customHeight="true" outlineLevel="0" collapsed="false">
      <c r="A147" s="61" t="n">
        <v>25</v>
      </c>
      <c r="B147" s="126"/>
      <c r="C147" s="127"/>
      <c r="D147" s="127"/>
      <c r="E147" s="128"/>
      <c r="F147" s="64"/>
      <c r="G147" s="65"/>
      <c r="H147" s="70"/>
      <c r="I147" s="129"/>
      <c r="J147" s="130"/>
      <c r="K147" s="129"/>
      <c r="L147" s="130"/>
      <c r="M147" s="131"/>
      <c r="N147" s="132"/>
      <c r="O147" s="130"/>
      <c r="P147" s="133" t="str">
        <f aca="false">IF(OR(B147="Door",B147="Drawer"),H147,"")</f>
        <v/>
      </c>
      <c r="Q147" s="2" t="str">
        <f aca="false">IF(OR(B147="Door",B147="Drawer"),F147*G147*H147/1000000,"")</f>
        <v/>
      </c>
      <c r="R147" s="2" t="str">
        <f aca="false">IF(Table9[[#This Row],[Column83]]&gt;0,Table9[[#This Row],[Column6]]*Table9[[#This Row],[Column83]]/1000,"")</f>
        <v/>
      </c>
      <c r="S147" s="2" t="str">
        <f aca="false">IF(Table9[[#This Row],[Column82]]&gt;0,Table9[[#This Row],[Column7]]*Table9[[#This Row],[Column82]]/1000,"")</f>
        <v/>
      </c>
      <c r="T147" s="2" t="str">
        <f aca="false">IF(M147&gt;0,M147*O147,"")</f>
        <v/>
      </c>
      <c r="V147" s="2" t="str">
        <f aca="false">IF(B147="Door-Lattice",H147,"")</f>
        <v/>
      </c>
      <c r="W147" s="2" t="str">
        <f aca="false">IF(B147="Door-Lattice",F147*G147*H147/1000000,"")</f>
        <v/>
      </c>
      <c r="X147" s="2" t="str">
        <f aca="false">IF(B147="Light Shield",H147,"")</f>
        <v/>
      </c>
      <c r="Y147" s="2" t="str">
        <f aca="false">IF(B147="Light Shield",H147*2.7,"")</f>
        <v/>
      </c>
      <c r="Z147" s="2" t="str">
        <f aca="false">IF(B147="Scotia",H147,"")</f>
        <v/>
      </c>
      <c r="AA147" s="2" t="str">
        <f aca="false">IF(B147="Scotia",H147*2.7,"")</f>
        <v/>
      </c>
      <c r="AB147" s="2" t="str">
        <f aca="false">IF(B147="Pnl-MDF-16mm-S/F-wrp-edges",H147,"")</f>
        <v/>
      </c>
      <c r="AC147" s="2" t="str">
        <f aca="false">IF(B147="Pnl-MDF-16mm-S/F-wrp-edges",F147*G147*H147/1000000,"")</f>
        <v/>
      </c>
      <c r="AD147" s="2" t="str">
        <f aca="false">IF(B147="Pnl-MDF-16mm-D/F-wrp-edges",H147,"")</f>
        <v/>
      </c>
      <c r="AE147" s="2" t="str">
        <f aca="false">IF(B147="Pnl-MDF-16mm-D/F-wrp-edges",F147*G147*H147/1000000,"")</f>
        <v/>
      </c>
      <c r="AF147" s="2" t="str">
        <f aca="false">IF(K147&gt;0,H147*K147,"")</f>
        <v/>
      </c>
    </row>
    <row r="148" customFormat="false" ht="21.75" hidden="false" customHeight="true" outlineLevel="0" collapsed="false">
      <c r="A148" s="61" t="n">
        <v>26</v>
      </c>
      <c r="B148" s="126"/>
      <c r="C148" s="127"/>
      <c r="D148" s="127"/>
      <c r="E148" s="128"/>
      <c r="F148" s="64"/>
      <c r="G148" s="65"/>
      <c r="H148" s="70"/>
      <c r="I148" s="129"/>
      <c r="J148" s="130"/>
      <c r="K148" s="129"/>
      <c r="L148" s="130"/>
      <c r="M148" s="131"/>
      <c r="N148" s="132"/>
      <c r="O148" s="130"/>
      <c r="P148" s="133" t="str">
        <f aca="false">IF(OR(B148="Door",B148="Drawer"),H148,"")</f>
        <v/>
      </c>
      <c r="Q148" s="2" t="str">
        <f aca="false">IF(OR(B148="Door",B148="Drawer"),F148*G148*H148/1000000,"")</f>
        <v/>
      </c>
      <c r="R148" s="2" t="str">
        <f aca="false">IF(Table9[[#This Row],[Column83]]&gt;0,Table9[[#This Row],[Column6]]*Table9[[#This Row],[Column83]]/1000,"")</f>
        <v/>
      </c>
      <c r="S148" s="2" t="str">
        <f aca="false">IF(Table9[[#This Row],[Column82]]&gt;0,Table9[[#This Row],[Column7]]*Table9[[#This Row],[Column82]]/1000,"")</f>
        <v/>
      </c>
      <c r="T148" s="2" t="str">
        <f aca="false">IF(M148&gt;0,M148*O148,"")</f>
        <v/>
      </c>
      <c r="V148" s="2" t="str">
        <f aca="false">IF(B148="Door-Lattice",H148,"")</f>
        <v/>
      </c>
      <c r="W148" s="2" t="str">
        <f aca="false">IF(B148="Door-Lattice",F148*G148*H148/1000000,"")</f>
        <v/>
      </c>
      <c r="X148" s="2" t="str">
        <f aca="false">IF(B148="Light Shield",H148,"")</f>
        <v/>
      </c>
      <c r="Y148" s="2" t="str">
        <f aca="false">IF(B148="Light Shield",H148*2.7,"")</f>
        <v/>
      </c>
      <c r="Z148" s="2" t="str">
        <f aca="false">IF(B148="Scotia",H148,"")</f>
        <v/>
      </c>
      <c r="AA148" s="2" t="str">
        <f aca="false">IF(B148="Scotia",H148*2.7,"")</f>
        <v/>
      </c>
      <c r="AB148" s="2" t="str">
        <f aca="false">IF(B148="Pnl-MDF-16mm-S/F-wrp-edges",H148,"")</f>
        <v/>
      </c>
      <c r="AC148" s="2" t="str">
        <f aca="false">IF(B148="Pnl-MDF-16mm-S/F-wrp-edges",F148*G148*H148/1000000,"")</f>
        <v/>
      </c>
      <c r="AD148" s="2" t="str">
        <f aca="false">IF(B148="Pnl-MDF-16mm-D/F-wrp-edges",H148,"")</f>
        <v/>
      </c>
      <c r="AE148" s="2" t="str">
        <f aca="false">IF(B148="Pnl-MDF-16mm-D/F-wrp-edges",F148*G148*H148/1000000,"")</f>
        <v/>
      </c>
      <c r="AF148" s="2" t="str">
        <f aca="false">IF(K148&gt;0,H148*K148,"")</f>
        <v/>
      </c>
    </row>
    <row r="149" customFormat="false" ht="21.75" hidden="false" customHeight="true" outlineLevel="0" collapsed="false">
      <c r="A149" s="61" t="n">
        <v>27</v>
      </c>
      <c r="B149" s="126"/>
      <c r="C149" s="127"/>
      <c r="D149" s="127"/>
      <c r="E149" s="128"/>
      <c r="F149" s="64"/>
      <c r="G149" s="65"/>
      <c r="H149" s="70"/>
      <c r="I149" s="129"/>
      <c r="J149" s="130"/>
      <c r="K149" s="129"/>
      <c r="L149" s="130"/>
      <c r="M149" s="131"/>
      <c r="N149" s="132"/>
      <c r="O149" s="130"/>
      <c r="P149" s="133" t="str">
        <f aca="false">IF(OR(B149="Door",B149="Drawer"),H149,"")</f>
        <v/>
      </c>
      <c r="Q149" s="2" t="str">
        <f aca="false">IF(OR(B149="Door",B149="Drawer"),F149*G149*H149/1000000,"")</f>
        <v/>
      </c>
      <c r="R149" s="2" t="str">
        <f aca="false">IF(Table9[[#This Row],[Column83]]&gt;0,Table9[[#This Row],[Column6]]*Table9[[#This Row],[Column83]]/1000,"")</f>
        <v/>
      </c>
      <c r="S149" s="2" t="str">
        <f aca="false">IF(Table9[[#This Row],[Column82]]&gt;0,Table9[[#This Row],[Column7]]*Table9[[#This Row],[Column82]]/1000,"")</f>
        <v/>
      </c>
      <c r="T149" s="2" t="str">
        <f aca="false">IF(M149&gt;0,M149*O149,"")</f>
        <v/>
      </c>
      <c r="V149" s="2" t="str">
        <f aca="false">IF(B149="Door-Lattice",H149,"")</f>
        <v/>
      </c>
      <c r="W149" s="2" t="str">
        <f aca="false">IF(B149="Door-Lattice",F149*G149*H149/1000000,"")</f>
        <v/>
      </c>
      <c r="X149" s="2" t="str">
        <f aca="false">IF(B149="Light Shield",H149,"")</f>
        <v/>
      </c>
      <c r="Y149" s="2" t="str">
        <f aca="false">IF(B149="Light Shield",H149*2.7,"")</f>
        <v/>
      </c>
      <c r="Z149" s="2" t="str">
        <f aca="false">IF(B149="Scotia",H149,"")</f>
        <v/>
      </c>
      <c r="AA149" s="2" t="str">
        <f aca="false">IF(B149="Scotia",H149*2.7,"")</f>
        <v/>
      </c>
      <c r="AB149" s="2" t="str">
        <f aca="false">IF(B149="Pnl-MDF-16mm-S/F-wrp-edges",H149,"")</f>
        <v/>
      </c>
      <c r="AC149" s="2" t="str">
        <f aca="false">IF(B149="Pnl-MDF-16mm-S/F-wrp-edges",F149*G149*H149/1000000,"")</f>
        <v/>
      </c>
      <c r="AD149" s="2" t="str">
        <f aca="false">IF(B149="Pnl-MDF-16mm-D/F-wrp-edges",H149,"")</f>
        <v/>
      </c>
      <c r="AE149" s="2" t="str">
        <f aca="false">IF(B149="Pnl-MDF-16mm-D/F-wrp-edges",F149*G149*H149/1000000,"")</f>
        <v/>
      </c>
      <c r="AF149" s="2" t="str">
        <f aca="false">IF(K149&gt;0,H149*K149,"")</f>
        <v/>
      </c>
    </row>
    <row r="150" customFormat="false" ht="21.75" hidden="false" customHeight="true" outlineLevel="0" collapsed="false">
      <c r="A150" s="61" t="n">
        <v>28</v>
      </c>
      <c r="B150" s="126"/>
      <c r="C150" s="127"/>
      <c r="D150" s="127"/>
      <c r="E150" s="128"/>
      <c r="F150" s="64"/>
      <c r="G150" s="65"/>
      <c r="H150" s="70"/>
      <c r="I150" s="129"/>
      <c r="J150" s="130"/>
      <c r="K150" s="129"/>
      <c r="L150" s="130"/>
      <c r="M150" s="131"/>
      <c r="N150" s="132"/>
      <c r="O150" s="130"/>
      <c r="P150" s="133" t="str">
        <f aca="false">IF(OR(B150="Door",B150="Drawer"),H150,"")</f>
        <v/>
      </c>
      <c r="Q150" s="2" t="str">
        <f aca="false">IF(OR(B150="Door",B150="Drawer"),F150*G150*H150/1000000,"")</f>
        <v/>
      </c>
      <c r="R150" s="2" t="str">
        <f aca="false">IF(Table9[[#This Row],[Column83]]&gt;0,Table9[[#This Row],[Column6]]*Table9[[#This Row],[Column83]]/1000,"")</f>
        <v/>
      </c>
      <c r="S150" s="2" t="str">
        <f aca="false">IF(Table9[[#This Row],[Column82]]&gt;0,Table9[[#This Row],[Column7]]*Table9[[#This Row],[Column82]]/1000,"")</f>
        <v/>
      </c>
      <c r="T150" s="2" t="str">
        <f aca="false">IF(M150&gt;0,M150*O150,"")</f>
        <v/>
      </c>
      <c r="V150" s="2" t="str">
        <f aca="false">IF(B150="Door-Lattice",H150,"")</f>
        <v/>
      </c>
      <c r="W150" s="2" t="str">
        <f aca="false">IF(B150="Door-Lattice",F150*G150*H150/1000000,"")</f>
        <v/>
      </c>
      <c r="X150" s="2" t="str">
        <f aca="false">IF(B150="Light Shield",H150,"")</f>
        <v/>
      </c>
      <c r="Y150" s="2" t="str">
        <f aca="false">IF(B150="Light Shield",H150*2.7,"")</f>
        <v/>
      </c>
      <c r="Z150" s="2" t="str">
        <f aca="false">IF(B150="Scotia",H150,"")</f>
        <v/>
      </c>
      <c r="AA150" s="2" t="str">
        <f aca="false">IF(B150="Scotia",H150*2.7,"")</f>
        <v/>
      </c>
      <c r="AB150" s="2" t="str">
        <f aca="false">IF(B150="Pnl-MDF-16mm-S/F-wrp-edges",H150,"")</f>
        <v/>
      </c>
      <c r="AC150" s="2" t="str">
        <f aca="false">IF(B150="Pnl-MDF-16mm-S/F-wrp-edges",F150*G150*H150/1000000,"")</f>
        <v/>
      </c>
      <c r="AD150" s="2" t="str">
        <f aca="false">IF(B150="Pnl-MDF-16mm-D/F-wrp-edges",H150,"")</f>
        <v/>
      </c>
      <c r="AE150" s="2" t="str">
        <f aca="false">IF(B150="Pnl-MDF-16mm-D/F-wrp-edges",F150*G150*H150/1000000,"")</f>
        <v/>
      </c>
      <c r="AF150" s="2" t="str">
        <f aca="false">IF(K150&gt;0,H150*K150,"")</f>
        <v/>
      </c>
    </row>
    <row r="151" customFormat="false" ht="21.75" hidden="false" customHeight="true" outlineLevel="0" collapsed="false">
      <c r="A151" s="61" t="n">
        <v>29</v>
      </c>
      <c r="B151" s="126"/>
      <c r="C151" s="127"/>
      <c r="D151" s="127"/>
      <c r="E151" s="128"/>
      <c r="F151" s="64"/>
      <c r="G151" s="65"/>
      <c r="H151" s="70"/>
      <c r="I151" s="129"/>
      <c r="J151" s="130"/>
      <c r="K151" s="129"/>
      <c r="L151" s="130"/>
      <c r="M151" s="131"/>
      <c r="N151" s="132"/>
      <c r="O151" s="130"/>
      <c r="P151" s="133" t="str">
        <f aca="false">IF(OR(B151="Door",B151="Drawer"),H151,"")</f>
        <v/>
      </c>
      <c r="Q151" s="2" t="str">
        <f aca="false">IF(OR(B151="Door",B151="Drawer"),F151*G151*H151/1000000,"")</f>
        <v/>
      </c>
      <c r="R151" s="2" t="str">
        <f aca="false">IF(Table9[[#This Row],[Column83]]&gt;0,Table9[[#This Row],[Column6]]*Table9[[#This Row],[Column83]]/1000,"")</f>
        <v/>
      </c>
      <c r="S151" s="2" t="str">
        <f aca="false">IF(Table9[[#This Row],[Column82]]&gt;0,Table9[[#This Row],[Column7]]*Table9[[#This Row],[Column82]]/1000,"")</f>
        <v/>
      </c>
      <c r="T151" s="2" t="str">
        <f aca="false">IF(M151&gt;0,M151*O151,"")</f>
        <v/>
      </c>
      <c r="V151" s="2" t="str">
        <f aca="false">IF(B151="Door-Lattice",H151,"")</f>
        <v/>
      </c>
      <c r="W151" s="2" t="str">
        <f aca="false">IF(B151="Door-Lattice",F151*G151*H151/1000000,"")</f>
        <v/>
      </c>
      <c r="X151" s="2" t="str">
        <f aca="false">IF(B151="Light Shield",H151,"")</f>
        <v/>
      </c>
      <c r="Y151" s="2" t="str">
        <f aca="false">IF(B151="Light Shield",H151*2.7,"")</f>
        <v/>
      </c>
      <c r="Z151" s="2" t="str">
        <f aca="false">IF(B151="Scotia",H151,"")</f>
        <v/>
      </c>
      <c r="AA151" s="2" t="str">
        <f aca="false">IF(B151="Scotia",H151*2.7,"")</f>
        <v/>
      </c>
      <c r="AB151" s="2" t="str">
        <f aca="false">IF(B151="Pnl-MDF-16mm-S/F-wrp-edges",H151,"")</f>
        <v/>
      </c>
      <c r="AC151" s="2" t="str">
        <f aca="false">IF(B151="Pnl-MDF-16mm-S/F-wrp-edges",F151*G151*H151/1000000,"")</f>
        <v/>
      </c>
      <c r="AD151" s="2" t="str">
        <f aca="false">IF(B151="Pnl-MDF-16mm-D/F-wrp-edges",H151,"")</f>
        <v/>
      </c>
      <c r="AE151" s="2" t="str">
        <f aca="false">IF(B151="Pnl-MDF-16mm-D/F-wrp-edges",F151*G151*H151/1000000,"")</f>
        <v/>
      </c>
      <c r="AF151" s="2" t="str">
        <f aca="false">IF(K151&gt;0,H151*K151,"")</f>
        <v/>
      </c>
    </row>
    <row r="152" customFormat="false" ht="21.75" hidden="false" customHeight="true" outlineLevel="0" collapsed="false">
      <c r="A152" s="61" t="n">
        <v>30</v>
      </c>
      <c r="B152" s="126"/>
      <c r="C152" s="127"/>
      <c r="D152" s="127"/>
      <c r="E152" s="128"/>
      <c r="F152" s="64"/>
      <c r="G152" s="65"/>
      <c r="H152" s="70"/>
      <c r="I152" s="129"/>
      <c r="J152" s="130"/>
      <c r="K152" s="129"/>
      <c r="L152" s="130"/>
      <c r="M152" s="131"/>
      <c r="N152" s="132"/>
      <c r="O152" s="130"/>
      <c r="P152" s="133" t="str">
        <f aca="false">IF(OR(B152="Door",B152="Drawer"),H152,"")</f>
        <v/>
      </c>
      <c r="Q152" s="2" t="str">
        <f aca="false">IF(OR(B152="Door",B152="Drawer"),F152*G152*H152/1000000,"")</f>
        <v/>
      </c>
      <c r="R152" s="2" t="str">
        <f aca="false">IF(Table9[[#This Row],[Column83]]&gt;0,Table9[[#This Row],[Column6]]*Table9[[#This Row],[Column83]]/1000,"")</f>
        <v/>
      </c>
      <c r="S152" s="2" t="str">
        <f aca="false">IF(Table9[[#This Row],[Column82]]&gt;0,Table9[[#This Row],[Column7]]*Table9[[#This Row],[Column82]]/1000,"")</f>
        <v/>
      </c>
      <c r="T152" s="2" t="str">
        <f aca="false">IF(M152&gt;0,M152*O152,"")</f>
        <v/>
      </c>
      <c r="V152" s="2" t="str">
        <f aca="false">IF(B152="Door-Lattice",H152,"")</f>
        <v/>
      </c>
      <c r="W152" s="2" t="str">
        <f aca="false">IF(B152="Door-Lattice",F152*G152*H152/1000000,"")</f>
        <v/>
      </c>
      <c r="X152" s="2" t="str">
        <f aca="false">IF(B152="Light Shield",H152,"")</f>
        <v/>
      </c>
      <c r="Y152" s="2" t="str">
        <f aca="false">IF(B152="Light Shield",H152*2.7,"")</f>
        <v/>
      </c>
      <c r="Z152" s="2" t="str">
        <f aca="false">IF(B152="Scotia",H152,"")</f>
        <v/>
      </c>
      <c r="AA152" s="2" t="str">
        <f aca="false">IF(B152="Scotia",H152*2.7,"")</f>
        <v/>
      </c>
      <c r="AB152" s="2" t="str">
        <f aca="false">IF(B152="Pnl-MDF-16mm-S/F-wrp-edges",H152,"")</f>
        <v/>
      </c>
      <c r="AC152" s="2" t="str">
        <f aca="false">IF(B152="Pnl-MDF-16mm-S/F-wrp-edges",F152*G152*H152/1000000,"")</f>
        <v/>
      </c>
      <c r="AD152" s="2" t="str">
        <f aca="false">IF(B152="Pnl-MDF-16mm-D/F-wrp-edges",H152,"")</f>
        <v/>
      </c>
      <c r="AE152" s="2" t="str">
        <f aca="false">IF(B152="Pnl-MDF-16mm-D/F-wrp-edges",F152*G152*H152/1000000,"")</f>
        <v/>
      </c>
      <c r="AF152" s="2" t="str">
        <f aca="false">IF(K152&gt;0,H152*K152,"")</f>
        <v/>
      </c>
    </row>
    <row r="153" customFormat="false" ht="21.75" hidden="false" customHeight="true" outlineLevel="0" collapsed="false">
      <c r="A153" s="61" t="n">
        <v>31</v>
      </c>
      <c r="B153" s="126"/>
      <c r="C153" s="127"/>
      <c r="D153" s="127"/>
      <c r="E153" s="128"/>
      <c r="F153" s="64"/>
      <c r="G153" s="65"/>
      <c r="H153" s="70"/>
      <c r="I153" s="129"/>
      <c r="J153" s="130"/>
      <c r="K153" s="129"/>
      <c r="L153" s="130"/>
      <c r="M153" s="131"/>
      <c r="N153" s="132"/>
      <c r="O153" s="130"/>
      <c r="P153" s="133" t="str">
        <f aca="false">IF(OR(B153="Door",B153="Drawer"),H153,"")</f>
        <v/>
      </c>
      <c r="Q153" s="2" t="str">
        <f aca="false">IF(OR(B153="Door",B153="Drawer"),F153*G153*H153/1000000,"")</f>
        <v/>
      </c>
      <c r="R153" s="2" t="str">
        <f aca="false">IF(Table9[[#This Row],[Column83]]&gt;0,Table9[[#This Row],[Column6]]*Table9[[#This Row],[Column83]]/1000,"")</f>
        <v/>
      </c>
      <c r="S153" s="2" t="str">
        <f aca="false">IF(Table9[[#This Row],[Column82]]&gt;0,Table9[[#This Row],[Column7]]*Table9[[#This Row],[Column82]]/1000,"")</f>
        <v/>
      </c>
      <c r="T153" s="2" t="str">
        <f aca="false">IF(M153&gt;0,M153*O153,"")</f>
        <v/>
      </c>
      <c r="V153" s="2" t="str">
        <f aca="false">IF(B153="Door-Lattice",H153,"")</f>
        <v/>
      </c>
      <c r="W153" s="2" t="str">
        <f aca="false">IF(B153="Door-Lattice",F153*G153*H153/1000000,"")</f>
        <v/>
      </c>
      <c r="X153" s="2" t="str">
        <f aca="false">IF(B153="Light Shield",H153,"")</f>
        <v/>
      </c>
      <c r="Y153" s="2" t="str">
        <f aca="false">IF(B153="Light Shield",H153*2.7,"")</f>
        <v/>
      </c>
      <c r="Z153" s="2" t="str">
        <f aca="false">IF(B153="Scotia",H153,"")</f>
        <v/>
      </c>
      <c r="AA153" s="2" t="str">
        <f aca="false">IF(B153="Scotia",H153*2.7,"")</f>
        <v/>
      </c>
      <c r="AB153" s="2" t="str">
        <f aca="false">IF(B153="Pnl-MDF-16mm-S/F-wrp-edges",H153,"")</f>
        <v/>
      </c>
      <c r="AC153" s="2" t="str">
        <f aca="false">IF(B153="Pnl-MDF-16mm-S/F-wrp-edges",F153*G153*H153/1000000,"")</f>
        <v/>
      </c>
      <c r="AD153" s="2" t="str">
        <f aca="false">IF(B153="Pnl-MDF-16mm-D/F-wrp-edges",H153,"")</f>
        <v/>
      </c>
      <c r="AE153" s="2" t="str">
        <f aca="false">IF(B153="Pnl-MDF-16mm-D/F-wrp-edges",F153*G153*H153/1000000,"")</f>
        <v/>
      </c>
      <c r="AF153" s="2" t="str">
        <f aca="false">IF(K153&gt;0,H153*K153,"")</f>
        <v/>
      </c>
    </row>
    <row r="154" customFormat="false" ht="21.75" hidden="false" customHeight="true" outlineLevel="0" collapsed="false">
      <c r="A154" s="61" t="n">
        <v>32</v>
      </c>
      <c r="B154" s="126"/>
      <c r="C154" s="127"/>
      <c r="D154" s="127"/>
      <c r="E154" s="128"/>
      <c r="F154" s="64"/>
      <c r="G154" s="65"/>
      <c r="H154" s="70"/>
      <c r="I154" s="129"/>
      <c r="J154" s="130"/>
      <c r="K154" s="129"/>
      <c r="L154" s="130"/>
      <c r="M154" s="131"/>
      <c r="N154" s="132"/>
      <c r="O154" s="130"/>
      <c r="P154" s="133" t="str">
        <f aca="false">IF(OR(B154="Door",B154="Drawer"),H154,"")</f>
        <v/>
      </c>
      <c r="Q154" s="2" t="str">
        <f aca="false">IF(OR(B154="Door",B154="Drawer"),F154*G154*H154/1000000,"")</f>
        <v/>
      </c>
      <c r="R154" s="2" t="str">
        <f aca="false">IF(Table9[[#This Row],[Column83]]&gt;0,Table9[[#This Row],[Column6]]*Table9[[#This Row],[Column83]]/1000,"")</f>
        <v/>
      </c>
      <c r="S154" s="2" t="str">
        <f aca="false">IF(Table9[[#This Row],[Column82]]&gt;0,Table9[[#This Row],[Column7]]*Table9[[#This Row],[Column82]]/1000,"")</f>
        <v/>
      </c>
      <c r="T154" s="2" t="str">
        <f aca="false">IF(M154&gt;0,M154*O154,"")</f>
        <v/>
      </c>
      <c r="V154" s="2" t="str">
        <f aca="false">IF(B154="Door-Lattice",H154,"")</f>
        <v/>
      </c>
      <c r="W154" s="2" t="str">
        <f aca="false">IF(B154="Door-Lattice",F154*G154*H154/1000000,"")</f>
        <v/>
      </c>
      <c r="X154" s="2" t="str">
        <f aca="false">IF(B154="Light Shield",H154,"")</f>
        <v/>
      </c>
      <c r="Y154" s="2" t="str">
        <f aca="false">IF(B154="Light Shield",H154*2.7,"")</f>
        <v/>
      </c>
      <c r="Z154" s="2" t="str">
        <f aca="false">IF(B154="Scotia",H154,"")</f>
        <v/>
      </c>
      <c r="AA154" s="2" t="str">
        <f aca="false">IF(B154="Scotia",H154*2.7,"")</f>
        <v/>
      </c>
      <c r="AB154" s="2" t="str">
        <f aca="false">IF(B154="Pnl-MDF-16mm-S/F-wrp-edges",H154,"")</f>
        <v/>
      </c>
      <c r="AC154" s="2" t="str">
        <f aca="false">IF(B154="Pnl-MDF-16mm-S/F-wrp-edges",F154*G154*H154/1000000,"")</f>
        <v/>
      </c>
      <c r="AD154" s="2" t="str">
        <f aca="false">IF(B154="Pnl-MDF-16mm-D/F-wrp-edges",H154,"")</f>
        <v/>
      </c>
      <c r="AE154" s="2" t="str">
        <f aca="false">IF(B154="Pnl-MDF-16mm-D/F-wrp-edges",F154*G154*H154/1000000,"")</f>
        <v/>
      </c>
      <c r="AF154" s="2" t="str">
        <f aca="false">IF(K154&gt;0,H154*K154,"")</f>
        <v/>
      </c>
    </row>
    <row r="155" customFormat="false" ht="21.75" hidden="false" customHeight="true" outlineLevel="0" collapsed="false">
      <c r="A155" s="61" t="n">
        <v>33</v>
      </c>
      <c r="B155" s="126"/>
      <c r="C155" s="127"/>
      <c r="D155" s="127"/>
      <c r="E155" s="128"/>
      <c r="F155" s="64"/>
      <c r="G155" s="65"/>
      <c r="H155" s="70"/>
      <c r="I155" s="129"/>
      <c r="J155" s="130"/>
      <c r="K155" s="129"/>
      <c r="L155" s="130"/>
      <c r="M155" s="131"/>
      <c r="N155" s="132"/>
      <c r="O155" s="130"/>
      <c r="P155" s="133" t="str">
        <f aca="false">IF(OR(B155="Door",B155="Drawer"),H155,"")</f>
        <v/>
      </c>
      <c r="Q155" s="2" t="str">
        <f aca="false">IF(OR(B155="Door",B155="Drawer"),F155*G155*H155/1000000,"")</f>
        <v/>
      </c>
      <c r="R155" s="2" t="str">
        <f aca="false">IF(Table9[[#This Row],[Column83]]&gt;0,Table9[[#This Row],[Column6]]*Table9[[#This Row],[Column83]]/1000,"")</f>
        <v/>
      </c>
      <c r="S155" s="2" t="str">
        <f aca="false">IF(Table9[[#This Row],[Column82]]&gt;0,Table9[[#This Row],[Column7]]*Table9[[#This Row],[Column82]]/1000,"")</f>
        <v/>
      </c>
      <c r="T155" s="2" t="str">
        <f aca="false">IF(M155&gt;0,M155*O155,"")</f>
        <v/>
      </c>
      <c r="V155" s="2" t="str">
        <f aca="false">IF(B155="Door-Lattice",H155,"")</f>
        <v/>
      </c>
      <c r="W155" s="2" t="str">
        <f aca="false">IF(B155="Door-Lattice",F155*G155*H155/1000000,"")</f>
        <v/>
      </c>
      <c r="X155" s="2" t="str">
        <f aca="false">IF(B155="Light Shield",H155,"")</f>
        <v/>
      </c>
      <c r="Y155" s="2" t="str">
        <f aca="false">IF(B155="Light Shield",H155*2.7,"")</f>
        <v/>
      </c>
      <c r="Z155" s="2" t="str">
        <f aca="false">IF(B155="Scotia",H155,"")</f>
        <v/>
      </c>
      <c r="AA155" s="2" t="str">
        <f aca="false">IF(B155="Scotia",H155*2.7,"")</f>
        <v/>
      </c>
      <c r="AB155" s="2" t="str">
        <f aca="false">IF(B155="Pnl-MDF-16mm-S/F-wrp-edges",H155,"")</f>
        <v/>
      </c>
      <c r="AC155" s="2" t="str">
        <f aca="false">IF(B155="Pnl-MDF-16mm-S/F-wrp-edges",F155*G155*H155/1000000,"")</f>
        <v/>
      </c>
      <c r="AD155" s="2" t="str">
        <f aca="false">IF(B155="Pnl-MDF-16mm-D/F-wrp-edges",H155,"")</f>
        <v/>
      </c>
      <c r="AE155" s="2" t="str">
        <f aca="false">IF(B155="Pnl-MDF-16mm-D/F-wrp-edges",F155*G155*H155/1000000,"")</f>
        <v/>
      </c>
      <c r="AF155" s="2" t="str">
        <f aca="false">IF(K155&gt;0,H155*K155,"")</f>
        <v/>
      </c>
    </row>
    <row r="156" customFormat="false" ht="21.75" hidden="false" customHeight="true" outlineLevel="0" collapsed="false">
      <c r="A156" s="61" t="n">
        <v>34</v>
      </c>
      <c r="B156" s="126"/>
      <c r="C156" s="127"/>
      <c r="D156" s="127"/>
      <c r="E156" s="128"/>
      <c r="F156" s="64"/>
      <c r="G156" s="65"/>
      <c r="H156" s="70"/>
      <c r="I156" s="129"/>
      <c r="J156" s="130"/>
      <c r="K156" s="129"/>
      <c r="L156" s="130"/>
      <c r="M156" s="131"/>
      <c r="N156" s="132"/>
      <c r="O156" s="130"/>
      <c r="P156" s="133" t="str">
        <f aca="false">IF(OR(B156="Door",B156="Drawer"),H156,"")</f>
        <v/>
      </c>
      <c r="Q156" s="2" t="str">
        <f aca="false">IF(OR(B156="Door",B156="Drawer"),F156*G156*H156/1000000,"")</f>
        <v/>
      </c>
      <c r="R156" s="2" t="str">
        <f aca="false">IF(Table9[[#This Row],[Column83]]&gt;0,Table9[[#This Row],[Column6]]*Table9[[#This Row],[Column83]]/1000,"")</f>
        <v/>
      </c>
      <c r="S156" s="2" t="str">
        <f aca="false">IF(Table9[[#This Row],[Column82]]&gt;0,Table9[[#This Row],[Column7]]*Table9[[#This Row],[Column82]]/1000,"")</f>
        <v/>
      </c>
      <c r="T156" s="2" t="str">
        <f aca="false">IF(M156&gt;0,M156*O156,"")</f>
        <v/>
      </c>
      <c r="V156" s="2" t="str">
        <f aca="false">IF(B156="Door-Lattice",H156,"")</f>
        <v/>
      </c>
      <c r="W156" s="2" t="str">
        <f aca="false">IF(B156="Door-Lattice",F156*G156*H156/1000000,"")</f>
        <v/>
      </c>
      <c r="X156" s="2" t="str">
        <f aca="false">IF(B156="Light Shield",H156,"")</f>
        <v/>
      </c>
      <c r="Y156" s="2" t="str">
        <f aca="false">IF(B156="Light Shield",H156*2.7,"")</f>
        <v/>
      </c>
      <c r="Z156" s="2" t="str">
        <f aca="false">IF(B156="Scotia",H156,"")</f>
        <v/>
      </c>
      <c r="AA156" s="2" t="str">
        <f aca="false">IF(B156="Scotia",H156*2.7,"")</f>
        <v/>
      </c>
      <c r="AB156" s="2" t="str">
        <f aca="false">IF(B156="Pnl-MDF-16mm-S/F-wrp-edges",H156,"")</f>
        <v/>
      </c>
      <c r="AC156" s="2" t="str">
        <f aca="false">IF(B156="Pnl-MDF-16mm-S/F-wrp-edges",F156*G156*H156/1000000,"")</f>
        <v/>
      </c>
      <c r="AD156" s="2" t="str">
        <f aca="false">IF(B156="Pnl-MDF-16mm-D/F-wrp-edges",H156,"")</f>
        <v/>
      </c>
      <c r="AE156" s="2" t="str">
        <f aca="false">IF(B156="Pnl-MDF-16mm-D/F-wrp-edges",F156*G156*H156/1000000,"")</f>
        <v/>
      </c>
      <c r="AF156" s="2" t="str">
        <f aca="false">IF(K156&gt;0,H156*K156,"")</f>
        <v/>
      </c>
    </row>
    <row r="157" customFormat="false" ht="21.75" hidden="false" customHeight="true" outlineLevel="0" collapsed="false">
      <c r="A157" s="61" t="n">
        <v>35</v>
      </c>
      <c r="B157" s="126"/>
      <c r="C157" s="127"/>
      <c r="D157" s="127"/>
      <c r="E157" s="128"/>
      <c r="F157" s="64"/>
      <c r="G157" s="65"/>
      <c r="H157" s="70"/>
      <c r="I157" s="129"/>
      <c r="J157" s="130"/>
      <c r="K157" s="129"/>
      <c r="L157" s="130"/>
      <c r="M157" s="131"/>
      <c r="N157" s="132"/>
      <c r="O157" s="130"/>
      <c r="P157" s="133" t="str">
        <f aca="false">IF(OR(B157="Door",B157="Drawer"),H157,"")</f>
        <v/>
      </c>
      <c r="Q157" s="2" t="str">
        <f aca="false">IF(OR(B157="Door",B157="Drawer"),F157*G157*H157/1000000,"")</f>
        <v/>
      </c>
      <c r="R157" s="2" t="str">
        <f aca="false">IF(Table9[[#This Row],[Column83]]&gt;0,Table9[[#This Row],[Column6]]*Table9[[#This Row],[Column83]]/1000,"")</f>
        <v/>
      </c>
      <c r="S157" s="2" t="str">
        <f aca="false">IF(Table9[[#This Row],[Column82]]&gt;0,Table9[[#This Row],[Column7]]*Table9[[#This Row],[Column82]]/1000,"")</f>
        <v/>
      </c>
      <c r="T157" s="2" t="str">
        <f aca="false">IF(M157&gt;0,M157*O157,"")</f>
        <v/>
      </c>
      <c r="V157" s="2" t="str">
        <f aca="false">IF(B157="Door-Lattice",H157,"")</f>
        <v/>
      </c>
      <c r="W157" s="2" t="str">
        <f aca="false">IF(B157="Door-Lattice",F157*G157*H157/1000000,"")</f>
        <v/>
      </c>
      <c r="X157" s="2" t="str">
        <f aca="false">IF(B157="Light Shield",H157,"")</f>
        <v/>
      </c>
      <c r="Y157" s="2" t="str">
        <f aca="false">IF(B157="Light Shield",H157*2.7,"")</f>
        <v/>
      </c>
      <c r="Z157" s="2" t="str">
        <f aca="false">IF(B157="Scotia",H157,"")</f>
        <v/>
      </c>
      <c r="AA157" s="2" t="str">
        <f aca="false">IF(B157="Scotia",H157*2.7,"")</f>
        <v/>
      </c>
      <c r="AB157" s="2" t="str">
        <f aca="false">IF(B157="Pnl-MDF-16mm-S/F-wrp-edges",H157,"")</f>
        <v/>
      </c>
      <c r="AC157" s="2" t="str">
        <f aca="false">IF(B157="Pnl-MDF-16mm-S/F-wrp-edges",F157*G157*H157/1000000,"")</f>
        <v/>
      </c>
      <c r="AD157" s="2" t="str">
        <f aca="false">IF(B157="Pnl-MDF-16mm-D/F-wrp-edges",H157,"")</f>
        <v/>
      </c>
      <c r="AE157" s="2" t="str">
        <f aca="false">IF(B157="Pnl-MDF-16mm-D/F-wrp-edges",F157*G157*H157/1000000,"")</f>
        <v/>
      </c>
      <c r="AF157" s="2" t="str">
        <f aca="false">IF(K157&gt;0,H157*K157,"")</f>
        <v/>
      </c>
    </row>
    <row r="158" customFormat="false" ht="21.75" hidden="false" customHeight="true" outlineLevel="0" collapsed="false">
      <c r="A158" s="61" t="n">
        <v>36</v>
      </c>
      <c r="B158" s="126"/>
      <c r="C158" s="127"/>
      <c r="D158" s="127"/>
      <c r="E158" s="128"/>
      <c r="F158" s="64"/>
      <c r="G158" s="65"/>
      <c r="H158" s="70"/>
      <c r="I158" s="129"/>
      <c r="J158" s="130"/>
      <c r="K158" s="129"/>
      <c r="L158" s="130"/>
      <c r="M158" s="131"/>
      <c r="N158" s="132"/>
      <c r="O158" s="130"/>
      <c r="P158" s="133" t="str">
        <f aca="false">IF(OR(B158="Door",B158="Drawer"),H158,"")</f>
        <v/>
      </c>
      <c r="Q158" s="2" t="str">
        <f aca="false">IF(OR(B158="Door",B158="Drawer"),F158*G158*H158/1000000,"")</f>
        <v/>
      </c>
      <c r="R158" s="2" t="str">
        <f aca="false">IF(Table9[[#This Row],[Column83]]&gt;0,Table9[[#This Row],[Column6]]*Table9[[#This Row],[Column83]]/1000,"")</f>
        <v/>
      </c>
      <c r="S158" s="2" t="str">
        <f aca="false">IF(Table9[[#This Row],[Column82]]&gt;0,Table9[[#This Row],[Column7]]*Table9[[#This Row],[Column82]]/1000,"")</f>
        <v/>
      </c>
      <c r="T158" s="2" t="str">
        <f aca="false">IF(M158&gt;0,M158*O158,"")</f>
        <v/>
      </c>
      <c r="V158" s="2" t="str">
        <f aca="false">IF(B158="Door-Lattice",H158,"")</f>
        <v/>
      </c>
      <c r="W158" s="2" t="str">
        <f aca="false">IF(B158="Door-Lattice",F158*G158*H158/1000000,"")</f>
        <v/>
      </c>
      <c r="X158" s="2" t="str">
        <f aca="false">IF(B158="Light Shield",H158,"")</f>
        <v/>
      </c>
      <c r="Y158" s="2" t="str">
        <f aca="false">IF(B158="Light Shield",H158*2.7,"")</f>
        <v/>
      </c>
      <c r="Z158" s="2" t="str">
        <f aca="false">IF(B158="Scotia",H158,"")</f>
        <v/>
      </c>
      <c r="AA158" s="2" t="str">
        <f aca="false">IF(B158="Scotia",H158*2.7,"")</f>
        <v/>
      </c>
      <c r="AB158" s="2" t="str">
        <f aca="false">IF(B158="Pnl-MDF-16mm-S/F-wrp-edges",H158,"")</f>
        <v/>
      </c>
      <c r="AC158" s="2" t="str">
        <f aca="false">IF(B158="Pnl-MDF-16mm-S/F-wrp-edges",F158*G158*H158/1000000,"")</f>
        <v/>
      </c>
      <c r="AD158" s="2" t="str">
        <f aca="false">IF(B158="Pnl-MDF-16mm-D/F-wrp-edges",H158,"")</f>
        <v/>
      </c>
      <c r="AE158" s="2" t="str">
        <f aca="false">IF(B158="Pnl-MDF-16mm-D/F-wrp-edges",F158*G158*H158/1000000,"")</f>
        <v/>
      </c>
      <c r="AF158" s="2" t="str">
        <f aca="false">IF(K158&gt;0,H158*K158,"")</f>
        <v/>
      </c>
    </row>
    <row r="159" customFormat="false" ht="21.75" hidden="false" customHeight="true" outlineLevel="0" collapsed="false">
      <c r="A159" s="61" t="n">
        <v>37</v>
      </c>
      <c r="B159" s="126"/>
      <c r="C159" s="127"/>
      <c r="D159" s="127"/>
      <c r="E159" s="128"/>
      <c r="F159" s="64"/>
      <c r="G159" s="65"/>
      <c r="H159" s="70"/>
      <c r="I159" s="129"/>
      <c r="J159" s="130"/>
      <c r="K159" s="129"/>
      <c r="L159" s="130"/>
      <c r="M159" s="131"/>
      <c r="N159" s="132"/>
      <c r="O159" s="130"/>
      <c r="P159" s="133" t="str">
        <f aca="false">IF(OR(B159="Door",B159="Drawer"),H159,"")</f>
        <v/>
      </c>
      <c r="Q159" s="2" t="str">
        <f aca="false">IF(OR(B159="Door",B159="Drawer"),F159*G159*H159/1000000,"")</f>
        <v/>
      </c>
      <c r="R159" s="2" t="str">
        <f aca="false">IF(Table9[[#This Row],[Column83]]&gt;0,Table9[[#This Row],[Column6]]*Table9[[#This Row],[Column83]]/1000,"")</f>
        <v/>
      </c>
      <c r="S159" s="2" t="str">
        <f aca="false">IF(Table9[[#This Row],[Column82]]&gt;0,Table9[[#This Row],[Column7]]*Table9[[#This Row],[Column82]]/1000,"")</f>
        <v/>
      </c>
      <c r="T159" s="2" t="str">
        <f aca="false">IF(M159&gt;0,M159*O159,"")</f>
        <v/>
      </c>
      <c r="V159" s="2" t="str">
        <f aca="false">IF(B159="Door-Lattice",H159,"")</f>
        <v/>
      </c>
      <c r="W159" s="2" t="str">
        <f aca="false">IF(B159="Door-Lattice",F159*G159*H159/1000000,"")</f>
        <v/>
      </c>
      <c r="X159" s="2" t="str">
        <f aca="false">IF(B159="Light Shield",H159,"")</f>
        <v/>
      </c>
      <c r="Y159" s="2" t="str">
        <f aca="false">IF(B159="Light Shield",H159*2.7,"")</f>
        <v/>
      </c>
      <c r="Z159" s="2" t="str">
        <f aca="false">IF(B159="Scotia",H159,"")</f>
        <v/>
      </c>
      <c r="AA159" s="2" t="str">
        <f aca="false">IF(B159="Scotia",H159*2.7,"")</f>
        <v/>
      </c>
      <c r="AB159" s="2" t="str">
        <f aca="false">IF(B159="Pnl-MDF-16mm-S/F-wrp-edges",H159,"")</f>
        <v/>
      </c>
      <c r="AC159" s="2" t="str">
        <f aca="false">IF(B159="Pnl-MDF-16mm-S/F-wrp-edges",F159*G159*H159/1000000,"")</f>
        <v/>
      </c>
      <c r="AD159" s="2" t="str">
        <f aca="false">IF(B159="Pnl-MDF-16mm-D/F-wrp-edges",H159,"")</f>
        <v/>
      </c>
      <c r="AE159" s="2" t="str">
        <f aca="false">IF(B159="Pnl-MDF-16mm-D/F-wrp-edges",F159*G159*H159/1000000,"")</f>
        <v/>
      </c>
      <c r="AF159" s="2" t="str">
        <f aca="false">IF(K159&gt;0,H159*K159,"")</f>
        <v/>
      </c>
    </row>
    <row r="160" customFormat="false" ht="21.75" hidden="false" customHeight="true" outlineLevel="0" collapsed="false">
      <c r="A160" s="61" t="n">
        <v>38</v>
      </c>
      <c r="B160" s="126"/>
      <c r="C160" s="127"/>
      <c r="D160" s="127"/>
      <c r="E160" s="128"/>
      <c r="F160" s="64"/>
      <c r="G160" s="65"/>
      <c r="H160" s="70"/>
      <c r="I160" s="129"/>
      <c r="J160" s="130"/>
      <c r="K160" s="129"/>
      <c r="L160" s="130"/>
      <c r="M160" s="131"/>
      <c r="N160" s="132"/>
      <c r="O160" s="130"/>
      <c r="P160" s="133" t="str">
        <f aca="false">IF(OR(B160="Door",B160="Drawer"),H160,"")</f>
        <v/>
      </c>
      <c r="Q160" s="2" t="str">
        <f aca="false">IF(OR(B160="Door",B160="Drawer"),F160*G160*H160/1000000,"")</f>
        <v/>
      </c>
      <c r="R160" s="2" t="str">
        <f aca="false">IF(Table9[[#This Row],[Column83]]&gt;0,Table9[[#This Row],[Column6]]*Table9[[#This Row],[Column83]]/1000,"")</f>
        <v/>
      </c>
      <c r="S160" s="2" t="str">
        <f aca="false">IF(Table9[[#This Row],[Column82]]&gt;0,Table9[[#This Row],[Column7]]*Table9[[#This Row],[Column82]]/1000,"")</f>
        <v/>
      </c>
      <c r="T160" s="2" t="str">
        <f aca="false">IF(M160&gt;0,M160*O160,"")</f>
        <v/>
      </c>
      <c r="V160" s="2" t="str">
        <f aca="false">IF(B160="Door-Lattice",H160,"")</f>
        <v/>
      </c>
      <c r="W160" s="2" t="str">
        <f aca="false">IF(B160="Door-Lattice",F160*G160*H160/1000000,"")</f>
        <v/>
      </c>
      <c r="X160" s="2" t="str">
        <f aca="false">IF(B160="Light Shield",H160,"")</f>
        <v/>
      </c>
      <c r="Y160" s="2" t="str">
        <f aca="false">IF(B160="Light Shield",H160*2.7,"")</f>
        <v/>
      </c>
      <c r="Z160" s="2" t="str">
        <f aca="false">IF(B160="Scotia",H160,"")</f>
        <v/>
      </c>
      <c r="AA160" s="2" t="str">
        <f aca="false">IF(B160="Scotia",H160*2.7,"")</f>
        <v/>
      </c>
      <c r="AB160" s="2" t="str">
        <f aca="false">IF(B160="Pnl-MDF-16mm-S/F-wrp-edges",H160,"")</f>
        <v/>
      </c>
      <c r="AC160" s="2" t="str">
        <f aca="false">IF(B160="Pnl-MDF-16mm-S/F-wrp-edges",F160*G160*H160/1000000,"")</f>
        <v/>
      </c>
      <c r="AD160" s="2" t="str">
        <f aca="false">IF(B160="Pnl-MDF-16mm-D/F-wrp-edges",H160,"")</f>
        <v/>
      </c>
      <c r="AE160" s="2" t="str">
        <f aca="false">IF(B160="Pnl-MDF-16mm-D/F-wrp-edges",F160*G160*H160/1000000,"")</f>
        <v/>
      </c>
      <c r="AF160" s="2" t="str">
        <f aca="false">IF(K160&gt;0,H160*K160,"")</f>
        <v/>
      </c>
    </row>
    <row r="161" customFormat="false" ht="21.75" hidden="false" customHeight="true" outlineLevel="0" collapsed="false">
      <c r="A161" s="61" t="n">
        <v>39</v>
      </c>
      <c r="B161" s="126"/>
      <c r="C161" s="127"/>
      <c r="D161" s="127"/>
      <c r="E161" s="128"/>
      <c r="F161" s="64"/>
      <c r="G161" s="65"/>
      <c r="H161" s="70"/>
      <c r="I161" s="129"/>
      <c r="J161" s="130"/>
      <c r="K161" s="129"/>
      <c r="L161" s="130"/>
      <c r="M161" s="131"/>
      <c r="N161" s="132"/>
      <c r="O161" s="130"/>
      <c r="P161" s="133" t="str">
        <f aca="false">IF(OR(B161="Door",B161="Drawer"),H161,"")</f>
        <v/>
      </c>
      <c r="Q161" s="2" t="str">
        <f aca="false">IF(OR(B161="Door",B161="Drawer"),F161*G161*H161/1000000,"")</f>
        <v/>
      </c>
      <c r="R161" s="2" t="str">
        <f aca="false">IF(Table9[[#This Row],[Column83]]&gt;0,Table9[[#This Row],[Column6]]*Table9[[#This Row],[Column83]]/1000,"")</f>
        <v/>
      </c>
      <c r="S161" s="2" t="str">
        <f aca="false">IF(Table9[[#This Row],[Column82]]&gt;0,Table9[[#This Row],[Column7]]*Table9[[#This Row],[Column82]]/1000,"")</f>
        <v/>
      </c>
      <c r="T161" s="2" t="str">
        <f aca="false">IF(M161&gt;0,M161*O161,"")</f>
        <v/>
      </c>
      <c r="V161" s="2" t="str">
        <f aca="false">IF(B161="Door-Lattice",H161,"")</f>
        <v/>
      </c>
      <c r="W161" s="2" t="str">
        <f aca="false">IF(B161="Door-Lattice",F161*G161*H161/1000000,"")</f>
        <v/>
      </c>
      <c r="X161" s="2" t="str">
        <f aca="false">IF(B161="Light Shield",H161,"")</f>
        <v/>
      </c>
      <c r="Y161" s="2" t="str">
        <f aca="false">IF(B161="Light Shield",H161*2.7,"")</f>
        <v/>
      </c>
      <c r="Z161" s="2" t="str">
        <f aca="false">IF(B161="Scotia",H161,"")</f>
        <v/>
      </c>
      <c r="AA161" s="2" t="str">
        <f aca="false">IF(B161="Scotia",H161*2.7,"")</f>
        <v/>
      </c>
      <c r="AB161" s="2" t="str">
        <f aca="false">IF(B161="Pnl-MDF-16mm-S/F-wrp-edges",H161,"")</f>
        <v/>
      </c>
      <c r="AC161" s="2" t="str">
        <f aca="false">IF(B161="Pnl-MDF-16mm-S/F-wrp-edges",F161*G161*H161/1000000,"")</f>
        <v/>
      </c>
      <c r="AD161" s="2" t="str">
        <f aca="false">IF(B161="Pnl-MDF-16mm-D/F-wrp-edges",H161,"")</f>
        <v/>
      </c>
      <c r="AE161" s="2" t="str">
        <f aca="false">IF(B161="Pnl-MDF-16mm-D/F-wrp-edges",F161*G161*H161/1000000,"")</f>
        <v/>
      </c>
      <c r="AF161" s="2" t="str">
        <f aca="false">IF(K161&gt;0,H161*K161,"")</f>
        <v/>
      </c>
    </row>
    <row r="162" customFormat="false" ht="21.75" hidden="false" customHeight="true" outlineLevel="0" collapsed="false">
      <c r="A162" s="61" t="n">
        <v>40</v>
      </c>
      <c r="B162" s="126"/>
      <c r="C162" s="127"/>
      <c r="D162" s="127"/>
      <c r="E162" s="128"/>
      <c r="F162" s="64"/>
      <c r="G162" s="65"/>
      <c r="H162" s="70"/>
      <c r="I162" s="129"/>
      <c r="J162" s="130"/>
      <c r="K162" s="129"/>
      <c r="L162" s="130"/>
      <c r="M162" s="131"/>
      <c r="N162" s="132"/>
      <c r="O162" s="130"/>
      <c r="P162" s="133" t="str">
        <f aca="false">IF(OR(B162="Door",B162="Drawer"),H162,"")</f>
        <v/>
      </c>
      <c r="Q162" s="2" t="str">
        <f aca="false">IF(OR(B162="Door",B162="Drawer"),F162*G162*H162/1000000,"")</f>
        <v/>
      </c>
      <c r="R162" s="2" t="str">
        <f aca="false">IF(Table9[[#This Row],[Column83]]&gt;0,Table9[[#This Row],[Column6]]*Table9[[#This Row],[Column83]]/1000,"")</f>
        <v/>
      </c>
      <c r="S162" s="2" t="str">
        <f aca="false">IF(Table9[[#This Row],[Column82]]&gt;0,Table9[[#This Row],[Column7]]*Table9[[#This Row],[Column82]]/1000,"")</f>
        <v/>
      </c>
      <c r="T162" s="2" t="str">
        <f aca="false">IF(M162&gt;0,M162*O162,"")</f>
        <v/>
      </c>
      <c r="V162" s="2" t="str">
        <f aca="false">IF(B162="Door-Lattice",H162,"")</f>
        <v/>
      </c>
      <c r="W162" s="2" t="str">
        <f aca="false">IF(B162="Door-Lattice",F162*G162*H162/1000000,"")</f>
        <v/>
      </c>
      <c r="X162" s="2" t="str">
        <f aca="false">IF(B162="Light Shield",H162,"")</f>
        <v/>
      </c>
      <c r="Y162" s="2" t="str">
        <f aca="false">IF(B162="Light Shield",H162*2.7,"")</f>
        <v/>
      </c>
      <c r="Z162" s="2" t="str">
        <f aca="false">IF(B162="Scotia",H162,"")</f>
        <v/>
      </c>
      <c r="AA162" s="2" t="str">
        <f aca="false">IF(B162="Scotia",H162*2.7,"")</f>
        <v/>
      </c>
      <c r="AB162" s="2" t="str">
        <f aca="false">IF(B162="Pnl-MDF-16mm-S/F-wrp-edges",H162,"")</f>
        <v/>
      </c>
      <c r="AC162" s="2" t="str">
        <f aca="false">IF(B162="Pnl-MDF-16mm-S/F-wrp-edges",F162*G162*H162/1000000,"")</f>
        <v/>
      </c>
      <c r="AD162" s="2" t="str">
        <f aca="false">IF(B162="Pnl-MDF-16mm-D/F-wrp-edges",H162,"")</f>
        <v/>
      </c>
      <c r="AE162" s="2" t="str">
        <f aca="false">IF(B162="Pnl-MDF-16mm-D/F-wrp-edges",F162*G162*H162/1000000,"")</f>
        <v/>
      </c>
      <c r="AF162" s="2" t="str">
        <f aca="false">IF(K162&gt;0,H162*K162,"")</f>
        <v/>
      </c>
    </row>
    <row r="163" customFormat="false" ht="21.75" hidden="false" customHeight="true" outlineLevel="0" collapsed="false">
      <c r="A163" s="61" t="n">
        <v>41</v>
      </c>
      <c r="B163" s="126"/>
      <c r="C163" s="127"/>
      <c r="D163" s="127"/>
      <c r="E163" s="128"/>
      <c r="F163" s="64"/>
      <c r="G163" s="65"/>
      <c r="H163" s="70"/>
      <c r="I163" s="129"/>
      <c r="J163" s="130"/>
      <c r="K163" s="129"/>
      <c r="L163" s="130"/>
      <c r="M163" s="131"/>
      <c r="N163" s="132"/>
      <c r="O163" s="130"/>
      <c r="P163" s="133" t="str">
        <f aca="false">IF(OR(B163="Door",B163="Drawer"),H163,"")</f>
        <v/>
      </c>
      <c r="Q163" s="2" t="str">
        <f aca="false">IF(OR(B163="Door",B163="Drawer"),F163*G163*H163/1000000,"")</f>
        <v/>
      </c>
      <c r="R163" s="2" t="str">
        <f aca="false">IF(Table9[[#This Row],[Column83]]&gt;0,Table9[[#This Row],[Column6]]*Table9[[#This Row],[Column83]]/1000,"")</f>
        <v/>
      </c>
      <c r="S163" s="2" t="str">
        <f aca="false">IF(Table9[[#This Row],[Column82]]&gt;0,Table9[[#This Row],[Column7]]*Table9[[#This Row],[Column82]]/1000,"")</f>
        <v/>
      </c>
      <c r="T163" s="2" t="str">
        <f aca="false">IF(M163&gt;0,M163*O163,"")</f>
        <v/>
      </c>
      <c r="V163" s="2" t="str">
        <f aca="false">IF(B163="Door-Lattice",H163,"")</f>
        <v/>
      </c>
      <c r="W163" s="2" t="str">
        <f aca="false">IF(B163="Door-Lattice",F163*G163*H163/1000000,"")</f>
        <v/>
      </c>
      <c r="X163" s="2" t="str">
        <f aca="false">IF(B163="Light Shield",H163,"")</f>
        <v/>
      </c>
      <c r="Y163" s="2" t="str">
        <f aca="false">IF(B163="Light Shield",H163*2.7,"")</f>
        <v/>
      </c>
      <c r="Z163" s="2" t="str">
        <f aca="false">IF(B163="Scotia",H163,"")</f>
        <v/>
      </c>
      <c r="AA163" s="2" t="str">
        <f aca="false">IF(B163="Scotia",H163*2.7,"")</f>
        <v/>
      </c>
      <c r="AB163" s="2" t="str">
        <f aca="false">IF(B163="Pnl-MDF-16mm-S/F-wrp-edges",H163,"")</f>
        <v/>
      </c>
      <c r="AC163" s="2" t="str">
        <f aca="false">IF(B163="Pnl-MDF-16mm-S/F-wrp-edges",F163*G163*H163/1000000,"")</f>
        <v/>
      </c>
      <c r="AD163" s="2" t="str">
        <f aca="false">IF(B163="Pnl-MDF-16mm-D/F-wrp-edges",H163,"")</f>
        <v/>
      </c>
      <c r="AE163" s="2" t="str">
        <f aca="false">IF(B163="Pnl-MDF-16mm-D/F-wrp-edges",F163*G163*H163/1000000,"")</f>
        <v/>
      </c>
      <c r="AF163" s="2" t="str">
        <f aca="false">IF(K163&gt;0,H163*K163,"")</f>
        <v/>
      </c>
    </row>
    <row r="164" customFormat="false" ht="21.75" hidden="false" customHeight="true" outlineLevel="0" collapsed="false">
      <c r="A164" s="61" t="n">
        <v>42</v>
      </c>
      <c r="B164" s="126"/>
      <c r="C164" s="127"/>
      <c r="D164" s="127"/>
      <c r="E164" s="128"/>
      <c r="F164" s="64"/>
      <c r="G164" s="65"/>
      <c r="H164" s="70"/>
      <c r="I164" s="129"/>
      <c r="J164" s="130"/>
      <c r="K164" s="129"/>
      <c r="L164" s="130"/>
      <c r="M164" s="131"/>
      <c r="N164" s="132"/>
      <c r="O164" s="130"/>
      <c r="P164" s="133" t="str">
        <f aca="false">IF(OR(B164="Door",B164="Drawer"),H164,"")</f>
        <v/>
      </c>
      <c r="Q164" s="2" t="str">
        <f aca="false">IF(OR(B164="Door",B164="Drawer"),F164*G164*H164/1000000,"")</f>
        <v/>
      </c>
      <c r="R164" s="2" t="str">
        <f aca="false">IF(Table9[[#This Row],[Column83]]&gt;0,Table9[[#This Row],[Column6]]*Table9[[#This Row],[Column83]]/1000,"")</f>
        <v/>
      </c>
      <c r="S164" s="2" t="str">
        <f aca="false">IF(Table9[[#This Row],[Column82]]&gt;0,Table9[[#This Row],[Column7]]*Table9[[#This Row],[Column82]]/1000,"")</f>
        <v/>
      </c>
      <c r="T164" s="2" t="str">
        <f aca="false">IF(M164&gt;0,M164*O164,"")</f>
        <v/>
      </c>
      <c r="V164" s="2" t="str">
        <f aca="false">IF(B164="Door-Lattice",H164,"")</f>
        <v/>
      </c>
      <c r="W164" s="2" t="str">
        <f aca="false">IF(B164="Door-Lattice",F164*G164*H164/1000000,"")</f>
        <v/>
      </c>
      <c r="X164" s="2" t="str">
        <f aca="false">IF(B164="Light Shield",H164,"")</f>
        <v/>
      </c>
      <c r="Y164" s="2" t="str">
        <f aca="false">IF(B164="Light Shield",H164*2.7,"")</f>
        <v/>
      </c>
      <c r="Z164" s="2" t="str">
        <f aca="false">IF(B164="Scotia",H164,"")</f>
        <v/>
      </c>
      <c r="AA164" s="2" t="str">
        <f aca="false">IF(B164="Scotia",H164*2.7,"")</f>
        <v/>
      </c>
      <c r="AB164" s="2" t="str">
        <f aca="false">IF(B164="Pnl-MDF-16mm-S/F-wrp-edges",H164,"")</f>
        <v/>
      </c>
      <c r="AC164" s="2" t="str">
        <f aca="false">IF(B164="Pnl-MDF-16mm-S/F-wrp-edges",F164*G164*H164/1000000,"")</f>
        <v/>
      </c>
      <c r="AD164" s="2" t="str">
        <f aca="false">IF(B164="Pnl-MDF-16mm-D/F-wrp-edges",H164,"")</f>
        <v/>
      </c>
      <c r="AE164" s="2" t="str">
        <f aca="false">IF(B164="Pnl-MDF-16mm-D/F-wrp-edges",F164*G164*H164/1000000,"")</f>
        <v/>
      </c>
      <c r="AF164" s="2" t="str">
        <f aca="false">IF(K164&gt;0,H164*K164,"")</f>
        <v/>
      </c>
    </row>
    <row r="165" customFormat="false" ht="21.75" hidden="false" customHeight="true" outlineLevel="0" collapsed="false">
      <c r="A165" s="61" t="n">
        <v>43</v>
      </c>
      <c r="B165" s="126"/>
      <c r="C165" s="127"/>
      <c r="D165" s="127"/>
      <c r="E165" s="128"/>
      <c r="F165" s="64"/>
      <c r="G165" s="65"/>
      <c r="H165" s="70"/>
      <c r="I165" s="129"/>
      <c r="J165" s="130"/>
      <c r="K165" s="129"/>
      <c r="L165" s="130"/>
      <c r="M165" s="131"/>
      <c r="N165" s="132"/>
      <c r="O165" s="130"/>
      <c r="P165" s="133" t="str">
        <f aca="false">IF(OR(B165="Door",B165="Drawer"),H165,"")</f>
        <v/>
      </c>
      <c r="Q165" s="2" t="str">
        <f aca="false">IF(OR(B165="Door",B165="Drawer"),F165*G165*H165/1000000,"")</f>
        <v/>
      </c>
      <c r="R165" s="2" t="str">
        <f aca="false">IF(Table9[[#This Row],[Column83]]&gt;0,Table9[[#This Row],[Column6]]*Table9[[#This Row],[Column83]]/1000,"")</f>
        <v/>
      </c>
      <c r="S165" s="2" t="str">
        <f aca="false">IF(Table9[[#This Row],[Column82]]&gt;0,Table9[[#This Row],[Column7]]*Table9[[#This Row],[Column82]]/1000,"")</f>
        <v/>
      </c>
      <c r="T165" s="2" t="str">
        <f aca="false">IF(M165&gt;0,M165*O165,"")</f>
        <v/>
      </c>
      <c r="V165" s="2" t="str">
        <f aca="false">IF(B165="Door-Lattice",H165,"")</f>
        <v/>
      </c>
      <c r="W165" s="2" t="str">
        <f aca="false">IF(B165="Door-Lattice",F165*G165*H165/1000000,"")</f>
        <v/>
      </c>
      <c r="X165" s="2" t="str">
        <f aca="false">IF(B165="Light Shield",H165,"")</f>
        <v/>
      </c>
      <c r="Y165" s="2" t="str">
        <f aca="false">IF(B165="Light Shield",H165*2.7,"")</f>
        <v/>
      </c>
      <c r="Z165" s="2" t="str">
        <f aca="false">IF(B165="Scotia",H165,"")</f>
        <v/>
      </c>
      <c r="AA165" s="2" t="str">
        <f aca="false">IF(B165="Scotia",H165*2.7,"")</f>
        <v/>
      </c>
      <c r="AB165" s="2" t="str">
        <f aca="false">IF(B165="Pnl-MDF-16mm-S/F-wrp-edges",H165,"")</f>
        <v/>
      </c>
      <c r="AC165" s="2" t="str">
        <f aca="false">IF(B165="Pnl-MDF-16mm-S/F-wrp-edges",F165*G165*H165/1000000,"")</f>
        <v/>
      </c>
      <c r="AD165" s="2" t="str">
        <f aca="false">IF(B165="Pnl-MDF-16mm-D/F-wrp-edges",H165,"")</f>
        <v/>
      </c>
      <c r="AE165" s="2" t="str">
        <f aca="false">IF(B165="Pnl-MDF-16mm-D/F-wrp-edges",F165*G165*H165/1000000,"")</f>
        <v/>
      </c>
      <c r="AF165" s="2" t="str">
        <f aca="false">IF(K165&gt;0,H165*K165,"")</f>
        <v/>
      </c>
    </row>
    <row r="166" customFormat="false" ht="21.75" hidden="false" customHeight="true" outlineLevel="0" collapsed="false">
      <c r="A166" s="61" t="n">
        <v>44</v>
      </c>
      <c r="B166" s="126"/>
      <c r="C166" s="127"/>
      <c r="D166" s="127"/>
      <c r="E166" s="128"/>
      <c r="F166" s="64"/>
      <c r="G166" s="65"/>
      <c r="H166" s="70"/>
      <c r="I166" s="129"/>
      <c r="J166" s="130"/>
      <c r="K166" s="129"/>
      <c r="L166" s="130"/>
      <c r="M166" s="131"/>
      <c r="N166" s="132"/>
      <c r="O166" s="130"/>
      <c r="P166" s="133" t="str">
        <f aca="false">IF(OR(B166="Door",B166="Drawer"),H166,"")</f>
        <v/>
      </c>
      <c r="Q166" s="2" t="str">
        <f aca="false">IF(OR(B166="Door",B166="Drawer"),F166*G166*H166/1000000,"")</f>
        <v/>
      </c>
      <c r="R166" s="2" t="str">
        <f aca="false">IF(Table9[[#This Row],[Column83]]&gt;0,Table9[[#This Row],[Column6]]*Table9[[#This Row],[Column83]]/1000,"")</f>
        <v/>
      </c>
      <c r="S166" s="2" t="str">
        <f aca="false">IF(Table9[[#This Row],[Column82]]&gt;0,Table9[[#This Row],[Column7]]*Table9[[#This Row],[Column82]]/1000,"")</f>
        <v/>
      </c>
      <c r="T166" s="2" t="str">
        <f aca="false">IF(M166&gt;0,M166*O166,"")</f>
        <v/>
      </c>
      <c r="V166" s="2" t="str">
        <f aca="false">IF(B166="Door-Lattice",H166,"")</f>
        <v/>
      </c>
      <c r="W166" s="2" t="str">
        <f aca="false">IF(B166="Door-Lattice",F166*G166*H166/1000000,"")</f>
        <v/>
      </c>
      <c r="X166" s="2" t="str">
        <f aca="false">IF(B166="Light Shield",H166,"")</f>
        <v/>
      </c>
      <c r="Y166" s="2" t="str">
        <f aca="false">IF(B166="Light Shield",H166*2.7,"")</f>
        <v/>
      </c>
      <c r="Z166" s="2" t="str">
        <f aca="false">IF(B166="Scotia",H166,"")</f>
        <v/>
      </c>
      <c r="AA166" s="2" t="str">
        <f aca="false">IF(B166="Scotia",H166*2.7,"")</f>
        <v/>
      </c>
      <c r="AB166" s="2" t="str">
        <f aca="false">IF(B166="Pnl-MDF-16mm-S/F-wrp-edges",H166,"")</f>
        <v/>
      </c>
      <c r="AC166" s="2" t="str">
        <f aca="false">IF(B166="Pnl-MDF-16mm-S/F-wrp-edges",F166*G166*H166/1000000,"")</f>
        <v/>
      </c>
      <c r="AD166" s="2" t="str">
        <f aca="false">IF(B166="Pnl-MDF-16mm-D/F-wrp-edges",H166,"")</f>
        <v/>
      </c>
      <c r="AE166" s="2" t="str">
        <f aca="false">IF(B166="Pnl-MDF-16mm-D/F-wrp-edges",F166*G166*H166/1000000,"")</f>
        <v/>
      </c>
      <c r="AF166" s="2" t="str">
        <f aca="false">IF(K166&gt;0,H166*K166,"")</f>
        <v/>
      </c>
    </row>
    <row r="167" customFormat="false" ht="21.75" hidden="false" customHeight="true" outlineLevel="0" collapsed="false">
      <c r="A167" s="61" t="n">
        <v>45</v>
      </c>
      <c r="B167" s="126"/>
      <c r="C167" s="127"/>
      <c r="D167" s="127"/>
      <c r="E167" s="128"/>
      <c r="F167" s="64"/>
      <c r="G167" s="65"/>
      <c r="H167" s="70"/>
      <c r="I167" s="129"/>
      <c r="J167" s="130"/>
      <c r="K167" s="129"/>
      <c r="L167" s="130"/>
      <c r="M167" s="131"/>
      <c r="N167" s="132"/>
      <c r="O167" s="130"/>
      <c r="P167" s="133" t="str">
        <f aca="false">IF(OR(B167="Door",B167="Drawer"),H167,"")</f>
        <v/>
      </c>
      <c r="Q167" s="2" t="str">
        <f aca="false">IF(OR(B167="Door",B167="Drawer"),F167*G167*H167/1000000,"")</f>
        <v/>
      </c>
      <c r="R167" s="2" t="str">
        <f aca="false">IF(Table9[[#This Row],[Column83]]&gt;0,Table9[[#This Row],[Column6]]*Table9[[#This Row],[Column83]]/1000,"")</f>
        <v/>
      </c>
      <c r="S167" s="2" t="str">
        <f aca="false">IF(Table9[[#This Row],[Column82]]&gt;0,Table9[[#This Row],[Column7]]*Table9[[#This Row],[Column82]]/1000,"")</f>
        <v/>
      </c>
      <c r="T167" s="2" t="str">
        <f aca="false">IF(M167&gt;0,M167*O167,"")</f>
        <v/>
      </c>
      <c r="V167" s="2" t="str">
        <f aca="false">IF(B167="Door-Lattice",H167,"")</f>
        <v/>
      </c>
      <c r="W167" s="2" t="str">
        <f aca="false">IF(B167="Door-Lattice",F167*G167*H167/1000000,"")</f>
        <v/>
      </c>
      <c r="X167" s="2" t="str">
        <f aca="false">IF(B167="Light Shield",H167,"")</f>
        <v/>
      </c>
      <c r="Y167" s="2" t="str">
        <f aca="false">IF(B167="Light Shield",H167*2.7,"")</f>
        <v/>
      </c>
      <c r="Z167" s="2" t="str">
        <f aca="false">IF(B167="Scotia",H167,"")</f>
        <v/>
      </c>
      <c r="AA167" s="2" t="str">
        <f aca="false">IF(B167="Scotia",H167*2.7,"")</f>
        <v/>
      </c>
      <c r="AB167" s="2" t="str">
        <f aca="false">IF(B167="Pnl-MDF-16mm-S/F-wrp-edges",H167,"")</f>
        <v/>
      </c>
      <c r="AC167" s="2" t="str">
        <f aca="false">IF(B167="Pnl-MDF-16mm-S/F-wrp-edges",F167*G167*H167/1000000,"")</f>
        <v/>
      </c>
      <c r="AD167" s="2" t="str">
        <f aca="false">IF(B167="Pnl-MDF-16mm-D/F-wrp-edges",H167,"")</f>
        <v/>
      </c>
      <c r="AE167" s="2" t="str">
        <f aca="false">IF(B167="Pnl-MDF-16mm-D/F-wrp-edges",F167*G167*H167/1000000,"")</f>
        <v/>
      </c>
      <c r="AF167" s="2" t="str">
        <f aca="false">IF(K167&gt;0,H167*K167,"")</f>
        <v/>
      </c>
    </row>
    <row r="168" customFormat="false" ht="21.75" hidden="false" customHeight="true" outlineLevel="0" collapsed="false">
      <c r="A168" s="61" t="n">
        <v>46</v>
      </c>
      <c r="B168" s="126"/>
      <c r="C168" s="127"/>
      <c r="D168" s="127"/>
      <c r="E168" s="128"/>
      <c r="F168" s="64"/>
      <c r="G168" s="65"/>
      <c r="H168" s="70"/>
      <c r="I168" s="129"/>
      <c r="J168" s="130"/>
      <c r="K168" s="129"/>
      <c r="L168" s="130"/>
      <c r="M168" s="131"/>
      <c r="N168" s="132"/>
      <c r="O168" s="130"/>
      <c r="P168" s="133" t="str">
        <f aca="false">IF(OR(B168="Door",B168="Drawer"),H168,"")</f>
        <v/>
      </c>
      <c r="Q168" s="2" t="str">
        <f aca="false">IF(OR(B168="Door",B168="Drawer"),F168*G168*H168/1000000,"")</f>
        <v/>
      </c>
      <c r="R168" s="2" t="str">
        <f aca="false">IF(Table9[[#This Row],[Column83]]&gt;0,Table9[[#This Row],[Column6]]*Table9[[#This Row],[Column83]]/1000,"")</f>
        <v/>
      </c>
      <c r="S168" s="2" t="str">
        <f aca="false">IF(Table9[[#This Row],[Column82]]&gt;0,Table9[[#This Row],[Column7]]*Table9[[#This Row],[Column82]]/1000,"")</f>
        <v/>
      </c>
      <c r="T168" s="2" t="str">
        <f aca="false">IF(M168&gt;0,M168*O168,"")</f>
        <v/>
      </c>
      <c r="V168" s="2" t="str">
        <f aca="false">IF(B168="Door-Lattice",H168,"")</f>
        <v/>
      </c>
      <c r="W168" s="2" t="str">
        <f aca="false">IF(B168="Door-Lattice",F168*G168*H168/1000000,"")</f>
        <v/>
      </c>
      <c r="X168" s="2" t="str">
        <f aca="false">IF(B168="Light Shield",H168,"")</f>
        <v/>
      </c>
      <c r="Y168" s="2" t="str">
        <f aca="false">IF(B168="Light Shield",H168*2.7,"")</f>
        <v/>
      </c>
      <c r="Z168" s="2" t="str">
        <f aca="false">IF(B168="Scotia",H168,"")</f>
        <v/>
      </c>
      <c r="AA168" s="2" t="str">
        <f aca="false">IF(B168="Scotia",H168*2.7,"")</f>
        <v/>
      </c>
      <c r="AB168" s="2" t="str">
        <f aca="false">IF(B168="Pnl-MDF-16mm-S/F-wrp-edges",H168,"")</f>
        <v/>
      </c>
      <c r="AC168" s="2" t="str">
        <f aca="false">IF(B168="Pnl-MDF-16mm-S/F-wrp-edges",F168*G168*H168/1000000,"")</f>
        <v/>
      </c>
      <c r="AD168" s="2" t="str">
        <f aca="false">IF(B168="Pnl-MDF-16mm-D/F-wrp-edges",H168,"")</f>
        <v/>
      </c>
      <c r="AE168" s="2" t="str">
        <f aca="false">IF(B168="Pnl-MDF-16mm-D/F-wrp-edges",F168*G168*H168/1000000,"")</f>
        <v/>
      </c>
      <c r="AF168" s="2" t="str">
        <f aca="false">IF(K168&gt;0,H168*K168,"")</f>
        <v/>
      </c>
    </row>
    <row r="169" customFormat="false" ht="21.75" hidden="false" customHeight="true" outlineLevel="0" collapsed="false">
      <c r="A169" s="61" t="n">
        <v>47</v>
      </c>
      <c r="B169" s="126"/>
      <c r="C169" s="127"/>
      <c r="D169" s="127"/>
      <c r="E169" s="128"/>
      <c r="F169" s="64"/>
      <c r="G169" s="65"/>
      <c r="H169" s="70"/>
      <c r="I169" s="129"/>
      <c r="J169" s="130"/>
      <c r="K169" s="129"/>
      <c r="L169" s="130"/>
      <c r="M169" s="131"/>
      <c r="N169" s="132"/>
      <c r="O169" s="130"/>
      <c r="P169" s="133" t="str">
        <f aca="false">IF(OR(B169="Door",B169="Drawer"),H169,"")</f>
        <v/>
      </c>
      <c r="Q169" s="2" t="str">
        <f aca="false">IF(OR(B169="Door",B169="Drawer"),F169*G169*H169/1000000,"")</f>
        <v/>
      </c>
      <c r="R169" s="2" t="str">
        <f aca="false">IF(Table9[[#This Row],[Column83]]&gt;0,Table9[[#This Row],[Column6]]*Table9[[#This Row],[Column83]]/1000,"")</f>
        <v/>
      </c>
      <c r="S169" s="2" t="str">
        <f aca="false">IF(Table9[[#This Row],[Column82]]&gt;0,Table9[[#This Row],[Column7]]*Table9[[#This Row],[Column82]]/1000,"")</f>
        <v/>
      </c>
      <c r="T169" s="2" t="str">
        <f aca="false">IF(M169&gt;0,M169*O169,"")</f>
        <v/>
      </c>
      <c r="V169" s="2" t="str">
        <f aca="false">IF(B169="Door-Lattice",H169,"")</f>
        <v/>
      </c>
      <c r="W169" s="2" t="str">
        <f aca="false">IF(B169="Door-Lattice",F169*G169*H169/1000000,"")</f>
        <v/>
      </c>
      <c r="X169" s="2" t="str">
        <f aca="false">IF(B169="Light Shield",H169,"")</f>
        <v/>
      </c>
      <c r="Y169" s="2" t="str">
        <f aca="false">IF(B169="Light Shield",H169*2.7,"")</f>
        <v/>
      </c>
      <c r="Z169" s="2" t="str">
        <f aca="false">IF(B169="Scotia",H169,"")</f>
        <v/>
      </c>
      <c r="AA169" s="2" t="str">
        <f aca="false">IF(B169="Scotia",H169*2.7,"")</f>
        <v/>
      </c>
      <c r="AB169" s="2" t="str">
        <f aca="false">IF(B169="Pnl-MDF-16mm-S/F-wrp-edges",H169,"")</f>
        <v/>
      </c>
      <c r="AC169" s="2" t="str">
        <f aca="false">IF(B169="Pnl-MDF-16mm-S/F-wrp-edges",F169*G169*H169/1000000,"")</f>
        <v/>
      </c>
      <c r="AD169" s="2" t="str">
        <f aca="false">IF(B169="Pnl-MDF-16mm-D/F-wrp-edges",H169,"")</f>
        <v/>
      </c>
      <c r="AE169" s="2" t="str">
        <f aca="false">IF(B169="Pnl-MDF-16mm-D/F-wrp-edges",F169*G169*H169/1000000,"")</f>
        <v/>
      </c>
      <c r="AF169" s="2" t="str">
        <f aca="false">IF(K169&gt;0,H169*K169,"")</f>
        <v/>
      </c>
    </row>
    <row r="170" customFormat="false" ht="21.75" hidden="false" customHeight="true" outlineLevel="0" collapsed="false">
      <c r="A170" s="61" t="n">
        <v>48</v>
      </c>
      <c r="B170" s="126"/>
      <c r="C170" s="127"/>
      <c r="D170" s="127"/>
      <c r="E170" s="128"/>
      <c r="F170" s="64"/>
      <c r="G170" s="65"/>
      <c r="H170" s="70"/>
      <c r="I170" s="129"/>
      <c r="J170" s="130"/>
      <c r="K170" s="129"/>
      <c r="L170" s="130"/>
      <c r="M170" s="131"/>
      <c r="N170" s="132"/>
      <c r="O170" s="130"/>
      <c r="P170" s="133" t="str">
        <f aca="false">IF(OR(B170="Door",B170="Drawer"),H170,"")</f>
        <v/>
      </c>
      <c r="Q170" s="2" t="str">
        <f aca="false">IF(OR(B170="Door",B170="Drawer"),F170*G170*H170/1000000,"")</f>
        <v/>
      </c>
      <c r="R170" s="2" t="str">
        <f aca="false">IF(Table9[[#This Row],[Column83]]&gt;0,Table9[[#This Row],[Column6]]*Table9[[#This Row],[Column83]]/1000,"")</f>
        <v/>
      </c>
      <c r="S170" s="2" t="str">
        <f aca="false">IF(Table9[[#This Row],[Column82]]&gt;0,Table9[[#This Row],[Column7]]*Table9[[#This Row],[Column82]]/1000,"")</f>
        <v/>
      </c>
      <c r="T170" s="2" t="str">
        <f aca="false">IF(M170&gt;0,M170*O170,"")</f>
        <v/>
      </c>
      <c r="V170" s="2" t="str">
        <f aca="false">IF(B170="Door-Lattice",H170,"")</f>
        <v/>
      </c>
      <c r="W170" s="2" t="str">
        <f aca="false">IF(B170="Door-Lattice",F170*G170*H170/1000000,"")</f>
        <v/>
      </c>
      <c r="X170" s="2" t="str">
        <f aca="false">IF(B170="Light Shield",H170,"")</f>
        <v/>
      </c>
      <c r="Y170" s="2" t="str">
        <f aca="false">IF(B170="Light Shield",H170*2.7,"")</f>
        <v/>
      </c>
      <c r="Z170" s="2" t="str">
        <f aca="false">IF(B170="Scotia",H170,"")</f>
        <v/>
      </c>
      <c r="AA170" s="2" t="str">
        <f aca="false">IF(B170="Scotia",H170*2.7,"")</f>
        <v/>
      </c>
      <c r="AB170" s="2" t="str">
        <f aca="false">IF(B170="Pnl-MDF-16mm-S/F-wrp-edges",H170,"")</f>
        <v/>
      </c>
      <c r="AC170" s="2" t="str">
        <f aca="false">IF(B170="Pnl-MDF-16mm-S/F-wrp-edges",F170*G170*H170/1000000,"")</f>
        <v/>
      </c>
      <c r="AD170" s="2" t="str">
        <f aca="false">IF(B170="Pnl-MDF-16mm-D/F-wrp-edges",H170,"")</f>
        <v/>
      </c>
      <c r="AE170" s="2" t="str">
        <f aca="false">IF(B170="Pnl-MDF-16mm-D/F-wrp-edges",F170*G170*H170/1000000,"")</f>
        <v/>
      </c>
      <c r="AF170" s="2" t="str">
        <f aca="false">IF(K170&gt;0,H170*K170,"")</f>
        <v/>
      </c>
    </row>
    <row r="171" customFormat="false" ht="21.75" hidden="false" customHeight="true" outlineLevel="0" collapsed="false">
      <c r="A171" s="61" t="n">
        <v>49</v>
      </c>
      <c r="B171" s="126"/>
      <c r="C171" s="127"/>
      <c r="D171" s="127"/>
      <c r="E171" s="128"/>
      <c r="F171" s="64"/>
      <c r="G171" s="65"/>
      <c r="H171" s="70"/>
      <c r="I171" s="129"/>
      <c r="J171" s="130"/>
      <c r="K171" s="129"/>
      <c r="L171" s="130"/>
      <c r="M171" s="131"/>
      <c r="N171" s="132"/>
      <c r="O171" s="130"/>
      <c r="P171" s="133" t="str">
        <f aca="false">IF(OR(B171="Door",B171="Drawer"),H171,"")</f>
        <v/>
      </c>
      <c r="Q171" s="2" t="str">
        <f aca="false">IF(OR(B171="Door",B171="Drawer"),F171*G171*H171/1000000,"")</f>
        <v/>
      </c>
      <c r="R171" s="2" t="str">
        <f aca="false">IF(Table9[[#This Row],[Column83]]&gt;0,Table9[[#This Row],[Column6]]*Table9[[#This Row],[Column83]]/1000,"")</f>
        <v/>
      </c>
      <c r="S171" s="2" t="str">
        <f aca="false">IF(Table9[[#This Row],[Column82]]&gt;0,Table9[[#This Row],[Column7]]*Table9[[#This Row],[Column82]]/1000,"")</f>
        <v/>
      </c>
      <c r="T171" s="2" t="str">
        <f aca="false">IF(M171&gt;0,M171*O171,"")</f>
        <v/>
      </c>
      <c r="V171" s="2" t="str">
        <f aca="false">IF(B171="Door-Lattice",H171,"")</f>
        <v/>
      </c>
      <c r="W171" s="2" t="str">
        <f aca="false">IF(B171="Door-Lattice",F171*G171*H171/1000000,"")</f>
        <v/>
      </c>
      <c r="X171" s="2" t="str">
        <f aca="false">IF(B171="Light Shield",H171,"")</f>
        <v/>
      </c>
      <c r="Y171" s="2" t="str">
        <f aca="false">IF(B171="Light Shield",H171*2.7,"")</f>
        <v/>
      </c>
      <c r="Z171" s="2" t="str">
        <f aca="false">IF(B171="Scotia",H171,"")</f>
        <v/>
      </c>
      <c r="AA171" s="2" t="str">
        <f aca="false">IF(B171="Scotia",H171*2.7,"")</f>
        <v/>
      </c>
      <c r="AB171" s="2" t="str">
        <f aca="false">IF(B171="Pnl-MDF-16mm-S/F-wrp-edges",H171,"")</f>
        <v/>
      </c>
      <c r="AC171" s="2" t="str">
        <f aca="false">IF(B171="Pnl-MDF-16mm-S/F-wrp-edges",F171*G171*H171/1000000,"")</f>
        <v/>
      </c>
      <c r="AD171" s="2" t="str">
        <f aca="false">IF(B171="Pnl-MDF-16mm-D/F-wrp-edges",H171,"")</f>
        <v/>
      </c>
      <c r="AE171" s="2" t="str">
        <f aca="false">IF(B171="Pnl-MDF-16mm-D/F-wrp-edges",F171*G171*H171/1000000,"")</f>
        <v/>
      </c>
      <c r="AF171" s="2" t="str">
        <f aca="false">IF(K171&gt;0,H171*K171,"")</f>
        <v/>
      </c>
    </row>
    <row r="172" customFormat="false" ht="21.75" hidden="false" customHeight="true" outlineLevel="0" collapsed="false">
      <c r="A172" s="61" t="n">
        <v>50</v>
      </c>
      <c r="B172" s="126"/>
      <c r="C172" s="127"/>
      <c r="D172" s="127"/>
      <c r="E172" s="128"/>
      <c r="F172" s="64"/>
      <c r="G172" s="65"/>
      <c r="H172" s="70"/>
      <c r="I172" s="129"/>
      <c r="J172" s="130"/>
      <c r="K172" s="129"/>
      <c r="L172" s="130"/>
      <c r="M172" s="131"/>
      <c r="N172" s="132"/>
      <c r="O172" s="130"/>
      <c r="P172" s="133" t="str">
        <f aca="false">IF(OR(B172="Door",B172="Drawer"),H172,"")</f>
        <v/>
      </c>
      <c r="Q172" s="2" t="str">
        <f aca="false">IF(OR(B172="Door",B172="Drawer"),F172*G172*H172/1000000,"")</f>
        <v/>
      </c>
      <c r="R172" s="2" t="str">
        <f aca="false">IF(Table9[[#This Row],[Column83]]&gt;0,Table9[[#This Row],[Column6]]*Table9[[#This Row],[Column83]]/1000,"")</f>
        <v/>
      </c>
      <c r="S172" s="2" t="str">
        <f aca="false">IF(Table9[[#This Row],[Column82]]&gt;0,Table9[[#This Row],[Column7]]*Table9[[#This Row],[Column82]]/1000,"")</f>
        <v/>
      </c>
      <c r="T172" s="2" t="str">
        <f aca="false">IF(M172&gt;0,M172*O172,"")</f>
        <v/>
      </c>
      <c r="V172" s="2" t="str">
        <f aca="false">IF(B172="Door-Lattice",H172,"")</f>
        <v/>
      </c>
      <c r="W172" s="2" t="str">
        <f aca="false">IF(B172="Door-Lattice",F172*G172*H172/1000000,"")</f>
        <v/>
      </c>
      <c r="X172" s="2" t="str">
        <f aca="false">IF(B172="Light Shield",H172,"")</f>
        <v/>
      </c>
      <c r="Y172" s="2" t="str">
        <f aca="false">IF(B172="Light Shield",H172*2.7,"")</f>
        <v/>
      </c>
      <c r="Z172" s="2" t="str">
        <f aca="false">IF(B172="Scotia",H172,"")</f>
        <v/>
      </c>
      <c r="AA172" s="2" t="str">
        <f aca="false">IF(B172="Scotia",H172*2.7,"")</f>
        <v/>
      </c>
      <c r="AB172" s="2" t="str">
        <f aca="false">IF(B172="Pnl-MDF-16mm-S/F-wrp-edges",H172,"")</f>
        <v/>
      </c>
      <c r="AC172" s="2" t="str">
        <f aca="false">IF(B172="Pnl-MDF-16mm-S/F-wrp-edges",F172*G172*H172/1000000,"")</f>
        <v/>
      </c>
      <c r="AD172" s="2" t="str">
        <f aca="false">IF(B172="Pnl-MDF-16mm-D/F-wrp-edges",H172,"")</f>
        <v/>
      </c>
      <c r="AE172" s="2" t="str">
        <f aca="false">IF(B172="Pnl-MDF-16mm-D/F-wrp-edges",F172*G172*H172/1000000,"")</f>
        <v/>
      </c>
      <c r="AF172" s="2" t="str">
        <f aca="false">IF(K172&gt;0,H172*K172,"")</f>
        <v/>
      </c>
    </row>
    <row r="173" customFormat="false" ht="21.75" hidden="false" customHeight="true" outlineLevel="0" collapsed="false">
      <c r="A173" s="61" t="n">
        <v>51</v>
      </c>
      <c r="B173" s="126"/>
      <c r="C173" s="127"/>
      <c r="D173" s="127"/>
      <c r="E173" s="128"/>
      <c r="F173" s="64"/>
      <c r="G173" s="65"/>
      <c r="H173" s="70"/>
      <c r="I173" s="129"/>
      <c r="J173" s="130"/>
      <c r="K173" s="129"/>
      <c r="L173" s="130"/>
      <c r="M173" s="131"/>
      <c r="N173" s="132"/>
      <c r="O173" s="130"/>
      <c r="P173" s="133" t="str">
        <f aca="false">IF(OR(B173="Door",B173="Drawer"),H173,"")</f>
        <v/>
      </c>
      <c r="Q173" s="2" t="str">
        <f aca="false">IF(OR(B173="Door",B173="Drawer"),F173*G173*H173/1000000,"")</f>
        <v/>
      </c>
      <c r="R173" s="2" t="str">
        <f aca="false">IF(Table9[[#This Row],[Column83]]&gt;0,Table9[[#This Row],[Column6]]*Table9[[#This Row],[Column83]]/1000,"")</f>
        <v/>
      </c>
      <c r="S173" s="2" t="str">
        <f aca="false">IF(Table9[[#This Row],[Column82]]&gt;0,Table9[[#This Row],[Column7]]*Table9[[#This Row],[Column82]]/1000,"")</f>
        <v/>
      </c>
      <c r="T173" s="2" t="str">
        <f aca="false">IF(M173&gt;0,M173*O173,"")</f>
        <v/>
      </c>
      <c r="V173" s="2" t="str">
        <f aca="false">IF(B173="Door-Lattice",H173,"")</f>
        <v/>
      </c>
      <c r="W173" s="2" t="str">
        <f aca="false">IF(B173="Door-Lattice",F173*G173*H173/1000000,"")</f>
        <v/>
      </c>
      <c r="X173" s="2" t="str">
        <f aca="false">IF(B173="Light Shield",H173,"")</f>
        <v/>
      </c>
      <c r="Y173" s="2" t="str">
        <f aca="false">IF(B173="Light Shield",H173*2.7,"")</f>
        <v/>
      </c>
      <c r="Z173" s="2" t="str">
        <f aca="false">IF(B173="Scotia",H173,"")</f>
        <v/>
      </c>
      <c r="AA173" s="2" t="str">
        <f aca="false">IF(B173="Scotia",H173*2.7,"")</f>
        <v/>
      </c>
      <c r="AB173" s="2" t="str">
        <f aca="false">IF(B173="Pnl-MDF-16mm-S/F-wrp-edges",H173,"")</f>
        <v/>
      </c>
      <c r="AC173" s="2" t="str">
        <f aca="false">IF(B173="Pnl-MDF-16mm-S/F-wrp-edges",F173*G173*H173/1000000,"")</f>
        <v/>
      </c>
      <c r="AD173" s="2" t="str">
        <f aca="false">IF(B173="Pnl-MDF-16mm-D/F-wrp-edges",H173,"")</f>
        <v/>
      </c>
      <c r="AE173" s="2" t="str">
        <f aca="false">IF(B173="Pnl-MDF-16mm-D/F-wrp-edges",F173*G173*H173/1000000,"")</f>
        <v/>
      </c>
      <c r="AF173" s="2" t="str">
        <f aca="false">IF(K173&gt;0,H173*K173,"")</f>
        <v/>
      </c>
    </row>
    <row r="174" customFormat="false" ht="21.75" hidden="false" customHeight="true" outlineLevel="0" collapsed="false">
      <c r="A174" s="61" t="n">
        <v>52</v>
      </c>
      <c r="B174" s="126"/>
      <c r="C174" s="127"/>
      <c r="D174" s="127"/>
      <c r="E174" s="128"/>
      <c r="F174" s="64"/>
      <c r="G174" s="65"/>
      <c r="H174" s="70"/>
      <c r="I174" s="129"/>
      <c r="J174" s="130"/>
      <c r="K174" s="129"/>
      <c r="L174" s="130"/>
      <c r="M174" s="131"/>
      <c r="N174" s="132"/>
      <c r="O174" s="130"/>
      <c r="P174" s="133" t="str">
        <f aca="false">IF(OR(B174="Door",B174="Drawer"),H174,"")</f>
        <v/>
      </c>
      <c r="Q174" s="2" t="str">
        <f aca="false">IF(OR(B174="Door",B174="Drawer"),F174*G174*H174/1000000,"")</f>
        <v/>
      </c>
      <c r="R174" s="2" t="str">
        <f aca="false">IF(Table9[[#This Row],[Column83]]&gt;0,Table9[[#This Row],[Column6]]*Table9[[#This Row],[Column83]]/1000,"")</f>
        <v/>
      </c>
      <c r="S174" s="2" t="str">
        <f aca="false">IF(Table9[[#This Row],[Column82]]&gt;0,Table9[[#This Row],[Column7]]*Table9[[#This Row],[Column82]]/1000,"")</f>
        <v/>
      </c>
      <c r="T174" s="2" t="str">
        <f aca="false">IF(M174&gt;0,M174*O174,"")</f>
        <v/>
      </c>
      <c r="V174" s="2" t="str">
        <f aca="false">IF(B174="Door-Lattice",H174,"")</f>
        <v/>
      </c>
      <c r="W174" s="2" t="str">
        <f aca="false">IF(B174="Door-Lattice",F174*G174*H174/1000000,"")</f>
        <v/>
      </c>
      <c r="X174" s="2" t="str">
        <f aca="false">IF(B174="Light Shield",H174,"")</f>
        <v/>
      </c>
      <c r="Y174" s="2" t="str">
        <f aca="false">IF(B174="Light Shield",H174*2.7,"")</f>
        <v/>
      </c>
      <c r="Z174" s="2" t="str">
        <f aca="false">IF(B174="Scotia",H174,"")</f>
        <v/>
      </c>
      <c r="AA174" s="2" t="str">
        <f aca="false">IF(B174="Scotia",H174*2.7,"")</f>
        <v/>
      </c>
      <c r="AB174" s="2" t="str">
        <f aca="false">IF(B174="Pnl-MDF-16mm-S/F-wrp-edges",H174,"")</f>
        <v/>
      </c>
      <c r="AC174" s="2" t="str">
        <f aca="false">IF(B174="Pnl-MDF-16mm-S/F-wrp-edges",F174*G174*H174/1000000,"")</f>
        <v/>
      </c>
      <c r="AD174" s="2" t="str">
        <f aca="false">IF(B174="Pnl-MDF-16mm-D/F-wrp-edges",H174,"")</f>
        <v/>
      </c>
      <c r="AE174" s="2" t="str">
        <f aca="false">IF(B174="Pnl-MDF-16mm-D/F-wrp-edges",F174*G174*H174/1000000,"")</f>
        <v/>
      </c>
      <c r="AF174" s="2" t="str">
        <f aca="false">IF(K174&gt;0,H174*K174,"")</f>
        <v/>
      </c>
    </row>
    <row r="175" customFormat="false" ht="21.75" hidden="false" customHeight="true" outlineLevel="0" collapsed="false">
      <c r="A175" s="61" t="n">
        <v>53</v>
      </c>
      <c r="B175" s="126"/>
      <c r="C175" s="127"/>
      <c r="D175" s="127"/>
      <c r="E175" s="128"/>
      <c r="F175" s="64"/>
      <c r="G175" s="65"/>
      <c r="H175" s="70"/>
      <c r="I175" s="129"/>
      <c r="J175" s="130"/>
      <c r="K175" s="129"/>
      <c r="L175" s="130"/>
      <c r="M175" s="131"/>
      <c r="N175" s="132"/>
      <c r="O175" s="130"/>
      <c r="P175" s="133" t="str">
        <f aca="false">IF(OR(B175="Door",B175="Drawer"),H175,"")</f>
        <v/>
      </c>
      <c r="Q175" s="2" t="str">
        <f aca="false">IF(OR(B175="Door",B175="Drawer"),F175*G175*H175/1000000,"")</f>
        <v/>
      </c>
      <c r="R175" s="2" t="str">
        <f aca="false">IF(Table9[[#This Row],[Column83]]&gt;0,Table9[[#This Row],[Column6]]*Table9[[#This Row],[Column83]]/1000,"")</f>
        <v/>
      </c>
      <c r="S175" s="2" t="str">
        <f aca="false">IF(Table9[[#This Row],[Column82]]&gt;0,Table9[[#This Row],[Column7]]*Table9[[#This Row],[Column82]]/1000,"")</f>
        <v/>
      </c>
      <c r="T175" s="2" t="str">
        <f aca="false">IF(M175&gt;0,M175*O175,"")</f>
        <v/>
      </c>
      <c r="V175" s="2" t="str">
        <f aca="false">IF(B175="Door-Lattice",H175,"")</f>
        <v/>
      </c>
      <c r="W175" s="2" t="str">
        <f aca="false">IF(B175="Door-Lattice",F175*G175*H175/1000000,"")</f>
        <v/>
      </c>
      <c r="X175" s="2" t="str">
        <f aca="false">IF(B175="Light Shield",H175,"")</f>
        <v/>
      </c>
      <c r="Y175" s="2" t="str">
        <f aca="false">IF(B175="Light Shield",H175*2.7,"")</f>
        <v/>
      </c>
      <c r="Z175" s="2" t="str">
        <f aca="false">IF(B175="Scotia",H175,"")</f>
        <v/>
      </c>
      <c r="AA175" s="2" t="str">
        <f aca="false">IF(B175="Scotia",H175*2.7,"")</f>
        <v/>
      </c>
      <c r="AB175" s="2" t="str">
        <f aca="false">IF(B175="Pnl-MDF-16mm-S/F-wrp-edges",H175,"")</f>
        <v/>
      </c>
      <c r="AC175" s="2" t="str">
        <f aca="false">IF(B175="Pnl-MDF-16mm-S/F-wrp-edges",F175*G175*H175/1000000,"")</f>
        <v/>
      </c>
      <c r="AD175" s="2" t="str">
        <f aca="false">IF(B175="Pnl-MDF-16mm-D/F-wrp-edges",H175,"")</f>
        <v/>
      </c>
      <c r="AE175" s="2" t="str">
        <f aca="false">IF(B175="Pnl-MDF-16mm-D/F-wrp-edges",F175*G175*H175/1000000,"")</f>
        <v/>
      </c>
      <c r="AF175" s="2" t="str">
        <f aca="false">IF(K175&gt;0,H175*K175,"")</f>
        <v/>
      </c>
    </row>
    <row r="176" customFormat="false" ht="21.75" hidden="false" customHeight="true" outlineLevel="0" collapsed="false">
      <c r="A176" s="61" t="n">
        <v>54</v>
      </c>
      <c r="B176" s="126"/>
      <c r="C176" s="127"/>
      <c r="D176" s="127"/>
      <c r="E176" s="128"/>
      <c r="F176" s="64"/>
      <c r="G176" s="65"/>
      <c r="H176" s="70"/>
      <c r="I176" s="129"/>
      <c r="J176" s="130"/>
      <c r="K176" s="129"/>
      <c r="L176" s="130"/>
      <c r="M176" s="131"/>
      <c r="N176" s="132"/>
      <c r="O176" s="130"/>
      <c r="P176" s="133" t="str">
        <f aca="false">IF(OR(B176="Door",B176="Drawer"),H176,"")</f>
        <v/>
      </c>
      <c r="Q176" s="2" t="str">
        <f aca="false">IF(OR(B176="Door",B176="Drawer"),F176*G176*H176/1000000,"")</f>
        <v/>
      </c>
      <c r="R176" s="2" t="str">
        <f aca="false">IF(Table9[[#This Row],[Column83]]&gt;0,Table9[[#This Row],[Column6]]*Table9[[#This Row],[Column83]]/1000,"")</f>
        <v/>
      </c>
      <c r="S176" s="2" t="str">
        <f aca="false">IF(Table9[[#This Row],[Column82]]&gt;0,Table9[[#This Row],[Column7]]*Table9[[#This Row],[Column82]]/1000,"")</f>
        <v/>
      </c>
      <c r="T176" s="2" t="str">
        <f aca="false">IF(M176&gt;0,M176*O176,"")</f>
        <v/>
      </c>
      <c r="V176" s="2" t="str">
        <f aca="false">IF(B176="Door-Lattice",H176,"")</f>
        <v/>
      </c>
      <c r="W176" s="2" t="str">
        <f aca="false">IF(B176="Door-Lattice",F176*G176*H176/1000000,"")</f>
        <v/>
      </c>
      <c r="X176" s="2" t="str">
        <f aca="false">IF(B176="Light Shield",H176,"")</f>
        <v/>
      </c>
      <c r="Y176" s="2" t="str">
        <f aca="false">IF(B176="Light Shield",H176*2.7,"")</f>
        <v/>
      </c>
      <c r="Z176" s="2" t="str">
        <f aca="false">IF(B176="Scotia",H176,"")</f>
        <v/>
      </c>
      <c r="AA176" s="2" t="str">
        <f aca="false">IF(B176="Scotia",H176*2.7,"")</f>
        <v/>
      </c>
      <c r="AB176" s="2" t="str">
        <f aca="false">IF(B176="Pnl-MDF-16mm-S/F-wrp-edges",H176,"")</f>
        <v/>
      </c>
      <c r="AC176" s="2" t="str">
        <f aca="false">IF(B176="Pnl-MDF-16mm-S/F-wrp-edges",F176*G176*H176/1000000,"")</f>
        <v/>
      </c>
      <c r="AD176" s="2" t="str">
        <f aca="false">IF(B176="Pnl-MDF-16mm-D/F-wrp-edges",H176,"")</f>
        <v/>
      </c>
      <c r="AE176" s="2" t="str">
        <f aca="false">IF(B176="Pnl-MDF-16mm-D/F-wrp-edges",F176*G176*H176/1000000,"")</f>
        <v/>
      </c>
      <c r="AF176" s="2" t="str">
        <f aca="false">IF(K176&gt;0,H176*K176,"")</f>
        <v/>
      </c>
    </row>
    <row r="177" customFormat="false" ht="21.75" hidden="false" customHeight="true" outlineLevel="0" collapsed="false">
      <c r="A177" s="61" t="n">
        <v>55</v>
      </c>
      <c r="B177" s="126"/>
      <c r="C177" s="127"/>
      <c r="D177" s="127"/>
      <c r="E177" s="128"/>
      <c r="F177" s="64"/>
      <c r="G177" s="65"/>
      <c r="H177" s="70"/>
      <c r="I177" s="129"/>
      <c r="J177" s="130"/>
      <c r="K177" s="129"/>
      <c r="L177" s="130"/>
      <c r="M177" s="131"/>
      <c r="N177" s="132"/>
      <c r="O177" s="130"/>
      <c r="P177" s="133" t="str">
        <f aca="false">IF(OR(B177="Door",B177="Drawer"),H177,"")</f>
        <v/>
      </c>
      <c r="Q177" s="2" t="str">
        <f aca="false">IF(OR(B177="Door",B177="Drawer"),F177*G177*H177/1000000,"")</f>
        <v/>
      </c>
      <c r="R177" s="2" t="str">
        <f aca="false">IF(Table9[[#This Row],[Column83]]&gt;0,Table9[[#This Row],[Column6]]*Table9[[#This Row],[Column83]]/1000,"")</f>
        <v/>
      </c>
      <c r="S177" s="2" t="str">
        <f aca="false">IF(Table9[[#This Row],[Column82]]&gt;0,Table9[[#This Row],[Column7]]*Table9[[#This Row],[Column82]]/1000,"")</f>
        <v/>
      </c>
      <c r="T177" s="2" t="str">
        <f aca="false">IF(M177&gt;0,M177*O177,"")</f>
        <v/>
      </c>
      <c r="V177" s="2" t="str">
        <f aca="false">IF(B177="Door-Lattice",H177,"")</f>
        <v/>
      </c>
      <c r="W177" s="2" t="str">
        <f aca="false">IF(B177="Door-Lattice",F177*G177*H177/1000000,"")</f>
        <v/>
      </c>
      <c r="X177" s="2" t="str">
        <f aca="false">IF(B177="Light Shield",H177,"")</f>
        <v/>
      </c>
      <c r="Y177" s="2" t="str">
        <f aca="false">IF(B177="Light Shield",H177*2.7,"")</f>
        <v/>
      </c>
      <c r="Z177" s="2" t="str">
        <f aca="false">IF(B177="Scotia",H177,"")</f>
        <v/>
      </c>
      <c r="AA177" s="2" t="str">
        <f aca="false">IF(B177="Scotia",H177*2.7,"")</f>
        <v/>
      </c>
      <c r="AB177" s="2" t="str">
        <f aca="false">IF(B177="Pnl-MDF-16mm-S/F-wrp-edges",H177,"")</f>
        <v/>
      </c>
      <c r="AC177" s="2" t="str">
        <f aca="false">IF(B177="Pnl-MDF-16mm-S/F-wrp-edges",F177*G177*H177/1000000,"")</f>
        <v/>
      </c>
      <c r="AD177" s="2" t="str">
        <f aca="false">IF(B177="Pnl-MDF-16mm-D/F-wrp-edges",H177,"")</f>
        <v/>
      </c>
      <c r="AE177" s="2" t="str">
        <f aca="false">IF(B177="Pnl-MDF-16mm-D/F-wrp-edges",F177*G177*H177/1000000,"")</f>
        <v/>
      </c>
      <c r="AF177" s="2" t="str">
        <f aca="false">IF(K177&gt;0,H177*K177,"")</f>
        <v/>
      </c>
    </row>
    <row r="178" customFormat="false" ht="21.75" hidden="false" customHeight="true" outlineLevel="0" collapsed="false">
      <c r="A178" s="61" t="n">
        <v>56</v>
      </c>
      <c r="B178" s="126"/>
      <c r="C178" s="127"/>
      <c r="D178" s="127"/>
      <c r="E178" s="128"/>
      <c r="F178" s="64"/>
      <c r="G178" s="65"/>
      <c r="H178" s="70"/>
      <c r="I178" s="129"/>
      <c r="J178" s="130"/>
      <c r="K178" s="129"/>
      <c r="L178" s="130"/>
      <c r="M178" s="131"/>
      <c r="N178" s="132"/>
      <c r="O178" s="130"/>
      <c r="P178" s="133" t="str">
        <f aca="false">IF(OR(B178="Door",B178="Drawer"),H178,"")</f>
        <v/>
      </c>
      <c r="Q178" s="2" t="str">
        <f aca="false">IF(OR(B178="Door",B178="Drawer"),F178*G178*H178/1000000,"")</f>
        <v/>
      </c>
      <c r="R178" s="2" t="str">
        <f aca="false">IF(Table9[[#This Row],[Column83]]&gt;0,Table9[[#This Row],[Column6]]*Table9[[#This Row],[Column83]]/1000,"")</f>
        <v/>
      </c>
      <c r="S178" s="2" t="str">
        <f aca="false">IF(Table9[[#This Row],[Column82]]&gt;0,Table9[[#This Row],[Column7]]*Table9[[#This Row],[Column82]]/1000,"")</f>
        <v/>
      </c>
      <c r="T178" s="2" t="str">
        <f aca="false">IF(M178&gt;0,M178*O178,"")</f>
        <v/>
      </c>
      <c r="V178" s="2" t="str">
        <f aca="false">IF(B178="Door-Lattice",H178,"")</f>
        <v/>
      </c>
      <c r="W178" s="2" t="str">
        <f aca="false">IF(B178="Door-Lattice",F178*G178*H178/1000000,"")</f>
        <v/>
      </c>
      <c r="X178" s="2" t="str">
        <f aca="false">IF(B178="Light Shield",H178,"")</f>
        <v/>
      </c>
      <c r="Y178" s="2" t="str">
        <f aca="false">IF(B178="Light Shield",H178*2.7,"")</f>
        <v/>
      </c>
      <c r="Z178" s="2" t="str">
        <f aca="false">IF(B178="Scotia",H178,"")</f>
        <v/>
      </c>
      <c r="AA178" s="2" t="str">
        <f aca="false">IF(B178="Scotia",H178*2.7,"")</f>
        <v/>
      </c>
      <c r="AB178" s="2" t="str">
        <f aca="false">IF(B178="Pnl-MDF-16mm-S/F-wrp-edges",H178,"")</f>
        <v/>
      </c>
      <c r="AC178" s="2" t="str">
        <f aca="false">IF(B178="Pnl-MDF-16mm-S/F-wrp-edges",F178*G178*H178/1000000,"")</f>
        <v/>
      </c>
      <c r="AD178" s="2" t="str">
        <f aca="false">IF(B178="Pnl-MDF-16mm-D/F-wrp-edges",H178,"")</f>
        <v/>
      </c>
      <c r="AE178" s="2" t="str">
        <f aca="false">IF(B178="Pnl-MDF-16mm-D/F-wrp-edges",F178*G178*H178/1000000,"")</f>
        <v/>
      </c>
      <c r="AF178" s="2" t="str">
        <f aca="false">IF(K178&gt;0,H178*K178,"")</f>
        <v/>
      </c>
    </row>
    <row r="179" customFormat="false" ht="21.75" hidden="false" customHeight="true" outlineLevel="0" collapsed="false">
      <c r="A179" s="61" t="n">
        <v>57</v>
      </c>
      <c r="B179" s="126"/>
      <c r="C179" s="127"/>
      <c r="D179" s="127"/>
      <c r="E179" s="128"/>
      <c r="F179" s="64"/>
      <c r="G179" s="65"/>
      <c r="H179" s="70"/>
      <c r="I179" s="129"/>
      <c r="J179" s="130"/>
      <c r="K179" s="129"/>
      <c r="L179" s="130"/>
      <c r="M179" s="131"/>
      <c r="N179" s="132"/>
      <c r="O179" s="130"/>
      <c r="P179" s="133" t="str">
        <f aca="false">IF(OR(B179="Door",B179="Drawer"),H179,"")</f>
        <v/>
      </c>
      <c r="Q179" s="2" t="str">
        <f aca="false">IF(OR(B179="Door",B179="Drawer"),F179*G179*H179/1000000,"")</f>
        <v/>
      </c>
      <c r="R179" s="2" t="str">
        <f aca="false">IF(Table9[[#This Row],[Column83]]&gt;0,Table9[[#This Row],[Column6]]*Table9[[#This Row],[Column83]]/1000,"")</f>
        <v/>
      </c>
      <c r="S179" s="2" t="str">
        <f aca="false">IF(Table9[[#This Row],[Column82]]&gt;0,Table9[[#This Row],[Column7]]*Table9[[#This Row],[Column82]]/1000,"")</f>
        <v/>
      </c>
      <c r="T179" s="2" t="str">
        <f aca="false">IF(M179&gt;0,M179*O179,"")</f>
        <v/>
      </c>
      <c r="V179" s="2" t="str">
        <f aca="false">IF(B179="Door-Lattice",H179,"")</f>
        <v/>
      </c>
      <c r="W179" s="2" t="str">
        <f aca="false">IF(B179="Door-Lattice",F179*G179*H179/1000000,"")</f>
        <v/>
      </c>
      <c r="X179" s="2" t="str">
        <f aca="false">IF(B179="Light Shield",H179,"")</f>
        <v/>
      </c>
      <c r="Y179" s="2" t="str">
        <f aca="false">IF(B179="Light Shield",H179*2.7,"")</f>
        <v/>
      </c>
      <c r="Z179" s="2" t="str">
        <f aca="false">IF(B179="Scotia",H179,"")</f>
        <v/>
      </c>
      <c r="AA179" s="2" t="str">
        <f aca="false">IF(B179="Scotia",H179*2.7,"")</f>
        <v/>
      </c>
      <c r="AB179" s="2" t="str">
        <f aca="false">IF(B179="Pnl-MDF-16mm-S/F-wrp-edges",H179,"")</f>
        <v/>
      </c>
      <c r="AC179" s="2" t="str">
        <f aca="false">IF(B179="Pnl-MDF-16mm-S/F-wrp-edges",F179*G179*H179/1000000,"")</f>
        <v/>
      </c>
      <c r="AD179" s="2" t="str">
        <f aca="false">IF(B179="Pnl-MDF-16mm-D/F-wrp-edges",H179,"")</f>
        <v/>
      </c>
      <c r="AE179" s="2" t="str">
        <f aca="false">IF(B179="Pnl-MDF-16mm-D/F-wrp-edges",F179*G179*H179/1000000,"")</f>
        <v/>
      </c>
      <c r="AF179" s="2" t="str">
        <f aca="false">IF(K179&gt;0,H179*K179,"")</f>
        <v/>
      </c>
    </row>
    <row r="180" customFormat="false" ht="21.75" hidden="false" customHeight="true" outlineLevel="0" collapsed="false">
      <c r="A180" s="61" t="n">
        <v>58</v>
      </c>
      <c r="B180" s="126"/>
      <c r="C180" s="127"/>
      <c r="D180" s="127"/>
      <c r="E180" s="128"/>
      <c r="F180" s="64"/>
      <c r="G180" s="65"/>
      <c r="H180" s="70"/>
      <c r="I180" s="129"/>
      <c r="J180" s="130"/>
      <c r="K180" s="129"/>
      <c r="L180" s="130"/>
      <c r="M180" s="131"/>
      <c r="N180" s="132"/>
      <c r="O180" s="130"/>
      <c r="P180" s="133" t="str">
        <f aca="false">IF(OR(B180="Door",B180="Drawer"),H180,"")</f>
        <v/>
      </c>
      <c r="Q180" s="2" t="str">
        <f aca="false">IF(OR(B180="Door",B180="Drawer"),F180*G180*H180/1000000,"")</f>
        <v/>
      </c>
      <c r="R180" s="2" t="str">
        <f aca="false">IF(Table9[[#This Row],[Column83]]&gt;0,Table9[[#This Row],[Column6]]*Table9[[#This Row],[Column83]]/1000,"")</f>
        <v/>
      </c>
      <c r="S180" s="2" t="str">
        <f aca="false">IF(Table9[[#This Row],[Column82]]&gt;0,Table9[[#This Row],[Column7]]*Table9[[#This Row],[Column82]]/1000,"")</f>
        <v/>
      </c>
      <c r="T180" s="2" t="str">
        <f aca="false">IF(M180&gt;0,M180*O180,"")</f>
        <v/>
      </c>
      <c r="V180" s="2" t="str">
        <f aca="false">IF(B180="Door-Lattice",H180,"")</f>
        <v/>
      </c>
      <c r="W180" s="2" t="str">
        <f aca="false">IF(B180="Door-Lattice",F180*G180*H180/1000000,"")</f>
        <v/>
      </c>
      <c r="X180" s="2" t="str">
        <f aca="false">IF(B180="Light Shield",H180,"")</f>
        <v/>
      </c>
      <c r="Y180" s="2" t="str">
        <f aca="false">IF(B180="Light Shield",H180*2.7,"")</f>
        <v/>
      </c>
      <c r="Z180" s="2" t="str">
        <f aca="false">IF(B180="Scotia",H180,"")</f>
        <v/>
      </c>
      <c r="AA180" s="2" t="str">
        <f aca="false">IF(B180="Scotia",H180*2.7,"")</f>
        <v/>
      </c>
      <c r="AB180" s="2" t="str">
        <f aca="false">IF(B180="Pnl-MDF-16mm-S/F-wrp-edges",H180,"")</f>
        <v/>
      </c>
      <c r="AC180" s="2" t="str">
        <f aca="false">IF(B180="Pnl-MDF-16mm-S/F-wrp-edges",F180*G180*H180/1000000,"")</f>
        <v/>
      </c>
      <c r="AD180" s="2" t="str">
        <f aca="false">IF(B180="Pnl-MDF-16mm-D/F-wrp-edges",H180,"")</f>
        <v/>
      </c>
      <c r="AE180" s="2" t="str">
        <f aca="false">IF(B180="Pnl-MDF-16mm-D/F-wrp-edges",F180*G180*H180/1000000,"")</f>
        <v/>
      </c>
      <c r="AF180" s="2" t="str">
        <f aca="false">IF(K180&gt;0,H180*K180,"")</f>
        <v/>
      </c>
    </row>
    <row r="181" customFormat="false" ht="21.75" hidden="false" customHeight="true" outlineLevel="0" collapsed="false">
      <c r="A181" s="61" t="n">
        <v>59</v>
      </c>
      <c r="B181" s="126"/>
      <c r="C181" s="127"/>
      <c r="D181" s="127"/>
      <c r="E181" s="128"/>
      <c r="F181" s="64"/>
      <c r="G181" s="65"/>
      <c r="H181" s="70"/>
      <c r="I181" s="129"/>
      <c r="J181" s="130"/>
      <c r="K181" s="129"/>
      <c r="L181" s="130"/>
      <c r="M181" s="131"/>
      <c r="N181" s="132"/>
      <c r="O181" s="130"/>
      <c r="P181" s="133" t="str">
        <f aca="false">IF(OR(B181="Door",B181="Drawer"),H181,"")</f>
        <v/>
      </c>
      <c r="Q181" s="2" t="str">
        <f aca="false">IF(OR(B181="Door",B181="Drawer"),F181*G181*H181/1000000,"")</f>
        <v/>
      </c>
      <c r="R181" s="2" t="str">
        <f aca="false">IF(Table9[[#This Row],[Column83]]&gt;0,Table9[[#This Row],[Column6]]*Table9[[#This Row],[Column83]]/1000,"")</f>
        <v/>
      </c>
      <c r="S181" s="2" t="str">
        <f aca="false">IF(Table9[[#This Row],[Column82]]&gt;0,Table9[[#This Row],[Column7]]*Table9[[#This Row],[Column82]]/1000,"")</f>
        <v/>
      </c>
      <c r="T181" s="2" t="str">
        <f aca="false">IF(M181&gt;0,M181*O181,"")</f>
        <v/>
      </c>
      <c r="V181" s="2" t="str">
        <f aca="false">IF(B181="Door-Lattice",H181,"")</f>
        <v/>
      </c>
      <c r="W181" s="2" t="str">
        <f aca="false">IF(B181="Door-Lattice",F181*G181*H181/1000000,"")</f>
        <v/>
      </c>
      <c r="X181" s="2" t="str">
        <f aca="false">IF(B181="Light Shield",H181,"")</f>
        <v/>
      </c>
      <c r="Y181" s="2" t="str">
        <f aca="false">IF(B181="Light Shield",H181*2.7,"")</f>
        <v/>
      </c>
      <c r="Z181" s="2" t="str">
        <f aca="false">IF(B181="Scotia",H181,"")</f>
        <v/>
      </c>
      <c r="AA181" s="2" t="str">
        <f aca="false">IF(B181="Scotia",H181*2.7,"")</f>
        <v/>
      </c>
      <c r="AB181" s="2" t="str">
        <f aca="false">IF(B181="Pnl-MDF-16mm-S/F-wrp-edges",H181,"")</f>
        <v/>
      </c>
      <c r="AC181" s="2" t="str">
        <f aca="false">IF(B181="Pnl-MDF-16mm-S/F-wrp-edges",F181*G181*H181/1000000,"")</f>
        <v/>
      </c>
      <c r="AD181" s="2" t="str">
        <f aca="false">IF(B181="Pnl-MDF-16mm-D/F-wrp-edges",H181,"")</f>
        <v/>
      </c>
      <c r="AE181" s="2" t="str">
        <f aca="false">IF(B181="Pnl-MDF-16mm-D/F-wrp-edges",F181*G181*H181/1000000,"")</f>
        <v/>
      </c>
      <c r="AF181" s="2" t="str">
        <f aca="false">IF(K181&gt;0,H181*K181,"")</f>
        <v/>
      </c>
    </row>
    <row r="182" customFormat="false" ht="21.75" hidden="false" customHeight="true" outlineLevel="0" collapsed="false">
      <c r="A182" s="61" t="n">
        <v>60</v>
      </c>
      <c r="B182" s="126"/>
      <c r="C182" s="127"/>
      <c r="D182" s="127"/>
      <c r="E182" s="128"/>
      <c r="F182" s="64"/>
      <c r="G182" s="65"/>
      <c r="H182" s="70"/>
      <c r="I182" s="129"/>
      <c r="J182" s="130"/>
      <c r="K182" s="129"/>
      <c r="L182" s="130"/>
      <c r="M182" s="131"/>
      <c r="N182" s="132"/>
      <c r="O182" s="130"/>
      <c r="P182" s="133" t="str">
        <f aca="false">IF(OR(B182="Door",B182="Drawer"),H182,"")</f>
        <v/>
      </c>
      <c r="Q182" s="2" t="str">
        <f aca="false">IF(OR(B182="Door",B182="Drawer"),F182*G182*H182/1000000,"")</f>
        <v/>
      </c>
      <c r="R182" s="2" t="str">
        <f aca="false">IF(Table9[[#This Row],[Column83]]&gt;0,Table9[[#This Row],[Column6]]*Table9[[#This Row],[Column83]]/1000,"")</f>
        <v/>
      </c>
      <c r="S182" s="2" t="str">
        <f aca="false">IF(Table9[[#This Row],[Column82]]&gt;0,Table9[[#This Row],[Column7]]*Table9[[#This Row],[Column82]]/1000,"")</f>
        <v/>
      </c>
      <c r="T182" s="2" t="str">
        <f aca="false">IF(M182&gt;0,M182*O182,"")</f>
        <v/>
      </c>
      <c r="V182" s="2" t="str">
        <f aca="false">IF(B182="Door-Lattice",H182,"")</f>
        <v/>
      </c>
      <c r="W182" s="2" t="str">
        <f aca="false">IF(B182="Door-Lattice",F182*G182*H182/1000000,"")</f>
        <v/>
      </c>
      <c r="X182" s="2" t="str">
        <f aca="false">IF(B182="Light Shield",H182,"")</f>
        <v/>
      </c>
      <c r="Y182" s="2" t="str">
        <f aca="false">IF(B182="Light Shield",H182*2.7,"")</f>
        <v/>
      </c>
      <c r="Z182" s="2" t="str">
        <f aca="false">IF(B182="Scotia",H182,"")</f>
        <v/>
      </c>
      <c r="AA182" s="2" t="str">
        <f aca="false">IF(B182="Scotia",H182*2.7,"")</f>
        <v/>
      </c>
      <c r="AB182" s="2" t="str">
        <f aca="false">IF(B182="Pnl-MDF-16mm-S/F-wrp-edges",H182,"")</f>
        <v/>
      </c>
      <c r="AC182" s="2" t="str">
        <f aca="false">IF(B182="Pnl-MDF-16mm-S/F-wrp-edges",F182*G182*H182/1000000,"")</f>
        <v/>
      </c>
      <c r="AD182" s="2" t="str">
        <f aca="false">IF(B182="Pnl-MDF-16mm-D/F-wrp-edges",H182,"")</f>
        <v/>
      </c>
      <c r="AE182" s="2" t="str">
        <f aca="false">IF(B182="Pnl-MDF-16mm-D/F-wrp-edges",F182*G182*H182/1000000,"")</f>
        <v/>
      </c>
      <c r="AF182" s="2" t="str">
        <f aca="false">IF(K182&gt;0,H182*K182,"")</f>
        <v/>
      </c>
    </row>
    <row r="183" customFormat="false" ht="21.75" hidden="false" customHeight="true" outlineLevel="0" collapsed="false">
      <c r="A183" s="61" t="n">
        <v>61</v>
      </c>
      <c r="B183" s="126"/>
      <c r="C183" s="127"/>
      <c r="D183" s="127"/>
      <c r="E183" s="128"/>
      <c r="F183" s="64"/>
      <c r="G183" s="65"/>
      <c r="H183" s="70"/>
      <c r="I183" s="129"/>
      <c r="J183" s="130"/>
      <c r="K183" s="129"/>
      <c r="L183" s="130"/>
      <c r="M183" s="131"/>
      <c r="N183" s="132"/>
      <c r="O183" s="130"/>
      <c r="P183" s="133" t="str">
        <f aca="false">IF(OR(B183="Door",B183="Drawer"),H183,"")</f>
        <v/>
      </c>
      <c r="Q183" s="2" t="str">
        <f aca="false">IF(OR(B183="Door",B183="Drawer"),F183*G183*H183/1000000,"")</f>
        <v/>
      </c>
      <c r="R183" s="2" t="str">
        <f aca="false">IF(Table9[[#This Row],[Column83]]&gt;0,Table9[[#This Row],[Column6]]*Table9[[#This Row],[Column83]]/1000,"")</f>
        <v/>
      </c>
      <c r="S183" s="2" t="str">
        <f aca="false">IF(Table9[[#This Row],[Column82]]&gt;0,Table9[[#This Row],[Column7]]*Table9[[#This Row],[Column82]]/1000,"")</f>
        <v/>
      </c>
      <c r="T183" s="2" t="str">
        <f aca="false">IF(M183&gt;0,M183*O183,"")</f>
        <v/>
      </c>
      <c r="V183" s="2" t="str">
        <f aca="false">IF(B183="Door-Lattice",H183,"")</f>
        <v/>
      </c>
      <c r="W183" s="2" t="str">
        <f aca="false">IF(B183="Door-Lattice",F183*G183*H183/1000000,"")</f>
        <v/>
      </c>
      <c r="X183" s="2" t="str">
        <f aca="false">IF(B183="Light Shield",H183,"")</f>
        <v/>
      </c>
      <c r="Y183" s="2" t="str">
        <f aca="false">IF(B183="Light Shield",H183*2.7,"")</f>
        <v/>
      </c>
      <c r="Z183" s="2" t="str">
        <f aca="false">IF(B183="Scotia",H183,"")</f>
        <v/>
      </c>
      <c r="AA183" s="2" t="str">
        <f aca="false">IF(B183="Scotia",H183*2.7,"")</f>
        <v/>
      </c>
      <c r="AB183" s="2" t="str">
        <f aca="false">IF(B183="Pnl-MDF-16mm-S/F-wrp-edges",H183,"")</f>
        <v/>
      </c>
      <c r="AC183" s="2" t="str">
        <f aca="false">IF(B183="Pnl-MDF-16mm-S/F-wrp-edges",F183*G183*H183/1000000,"")</f>
        <v/>
      </c>
      <c r="AD183" s="2" t="str">
        <f aca="false">IF(B183="Pnl-MDF-16mm-D/F-wrp-edges",H183,"")</f>
        <v/>
      </c>
      <c r="AE183" s="2" t="str">
        <f aca="false">IF(B183="Pnl-MDF-16mm-D/F-wrp-edges",F183*G183*H183/1000000,"")</f>
        <v/>
      </c>
      <c r="AF183" s="2" t="str">
        <f aca="false">IF(K183&gt;0,H183*K183,"")</f>
        <v/>
      </c>
    </row>
    <row r="184" customFormat="false" ht="21.75" hidden="false" customHeight="true" outlineLevel="0" collapsed="false">
      <c r="A184" s="61" t="n">
        <v>62</v>
      </c>
      <c r="B184" s="126"/>
      <c r="C184" s="127"/>
      <c r="D184" s="127"/>
      <c r="E184" s="128"/>
      <c r="F184" s="64"/>
      <c r="G184" s="65"/>
      <c r="H184" s="70"/>
      <c r="I184" s="129"/>
      <c r="J184" s="130"/>
      <c r="K184" s="129"/>
      <c r="L184" s="130"/>
      <c r="M184" s="131"/>
      <c r="N184" s="132"/>
      <c r="O184" s="130"/>
      <c r="P184" s="133" t="str">
        <f aca="false">IF(OR(B184="Door",B184="Drawer"),H184,"")</f>
        <v/>
      </c>
      <c r="Q184" s="2" t="str">
        <f aca="false">IF(OR(B184="Door",B184="Drawer"),F184*G184*H184/1000000,"")</f>
        <v/>
      </c>
      <c r="R184" s="2" t="str">
        <f aca="false">IF(Table9[[#This Row],[Column83]]&gt;0,Table9[[#This Row],[Column6]]*Table9[[#This Row],[Column83]]/1000,"")</f>
        <v/>
      </c>
      <c r="S184" s="2" t="str">
        <f aca="false">IF(Table9[[#This Row],[Column82]]&gt;0,Table9[[#This Row],[Column7]]*Table9[[#This Row],[Column82]]/1000,"")</f>
        <v/>
      </c>
      <c r="T184" s="2" t="str">
        <f aca="false">IF(M184&gt;0,M184*O184,"")</f>
        <v/>
      </c>
      <c r="V184" s="2" t="str">
        <f aca="false">IF(B184="Door-Lattice",H184,"")</f>
        <v/>
      </c>
      <c r="W184" s="2" t="str">
        <f aca="false">IF(B184="Door-Lattice",F184*G184*H184/1000000,"")</f>
        <v/>
      </c>
      <c r="X184" s="2" t="str">
        <f aca="false">IF(B184="Light Shield",H184,"")</f>
        <v/>
      </c>
      <c r="Y184" s="2" t="str">
        <f aca="false">IF(B184="Light Shield",H184*2.7,"")</f>
        <v/>
      </c>
      <c r="Z184" s="2" t="str">
        <f aca="false">IF(B184="Scotia",H184,"")</f>
        <v/>
      </c>
      <c r="AA184" s="2" t="str">
        <f aca="false">IF(B184="Scotia",H184*2.7,"")</f>
        <v/>
      </c>
      <c r="AB184" s="2" t="str">
        <f aca="false">IF(B184="Pnl-MDF-16mm-S/F-wrp-edges",H184,"")</f>
        <v/>
      </c>
      <c r="AC184" s="2" t="str">
        <f aca="false">IF(B184="Pnl-MDF-16mm-S/F-wrp-edges",F184*G184*H184/1000000,"")</f>
        <v/>
      </c>
      <c r="AD184" s="2" t="str">
        <f aca="false">IF(B184="Pnl-MDF-16mm-D/F-wrp-edges",H184,"")</f>
        <v/>
      </c>
      <c r="AE184" s="2" t="str">
        <f aca="false">IF(B184="Pnl-MDF-16mm-D/F-wrp-edges",F184*G184*H184/1000000,"")</f>
        <v/>
      </c>
      <c r="AF184" s="2" t="str">
        <f aca="false">IF(K184&gt;0,H184*K184,"")</f>
        <v/>
      </c>
    </row>
    <row r="185" customFormat="false" ht="21.75" hidden="false" customHeight="true" outlineLevel="0" collapsed="false">
      <c r="A185" s="61" t="n">
        <v>63</v>
      </c>
      <c r="B185" s="126"/>
      <c r="C185" s="127"/>
      <c r="D185" s="127"/>
      <c r="E185" s="128"/>
      <c r="F185" s="64"/>
      <c r="G185" s="65"/>
      <c r="H185" s="70"/>
      <c r="I185" s="129"/>
      <c r="J185" s="130"/>
      <c r="K185" s="129"/>
      <c r="L185" s="130"/>
      <c r="M185" s="131"/>
      <c r="N185" s="132"/>
      <c r="O185" s="130"/>
      <c r="P185" s="133" t="str">
        <f aca="false">IF(OR(B185="Door",B185="Drawer"),H185,"")</f>
        <v/>
      </c>
      <c r="Q185" s="2" t="str">
        <f aca="false">IF(OR(B185="Door",B185="Drawer"),F185*G185*H185/1000000,"")</f>
        <v/>
      </c>
      <c r="R185" s="2" t="str">
        <f aca="false">IF(Table9[[#This Row],[Column83]]&gt;0,Table9[[#This Row],[Column6]]*Table9[[#This Row],[Column83]]/1000,"")</f>
        <v/>
      </c>
      <c r="S185" s="2" t="str">
        <f aca="false">IF(Table9[[#This Row],[Column82]]&gt;0,Table9[[#This Row],[Column7]]*Table9[[#This Row],[Column82]]/1000,"")</f>
        <v/>
      </c>
      <c r="T185" s="2" t="str">
        <f aca="false">IF(M185&gt;0,M185*O185,"")</f>
        <v/>
      </c>
      <c r="V185" s="2" t="str">
        <f aca="false">IF(B185="Door-Lattice",H185,"")</f>
        <v/>
      </c>
      <c r="W185" s="2" t="str">
        <f aca="false">IF(B185="Door-Lattice",F185*G185*H185/1000000,"")</f>
        <v/>
      </c>
      <c r="X185" s="2" t="str">
        <f aca="false">IF(B185="Light Shield",H185,"")</f>
        <v/>
      </c>
      <c r="Y185" s="2" t="str">
        <f aca="false">IF(B185="Light Shield",H185*2.7,"")</f>
        <v/>
      </c>
      <c r="Z185" s="2" t="str">
        <f aca="false">IF(B185="Scotia",H185,"")</f>
        <v/>
      </c>
      <c r="AA185" s="2" t="str">
        <f aca="false">IF(B185="Scotia",H185*2.7,"")</f>
        <v/>
      </c>
      <c r="AB185" s="2" t="str">
        <f aca="false">IF(B185="Pnl-MDF-16mm-S/F-wrp-edges",H185,"")</f>
        <v/>
      </c>
      <c r="AC185" s="2" t="str">
        <f aca="false">IF(B185="Pnl-MDF-16mm-S/F-wrp-edges",F185*G185*H185/1000000,"")</f>
        <v/>
      </c>
      <c r="AD185" s="2" t="str">
        <f aca="false">IF(B185="Pnl-MDF-16mm-D/F-wrp-edges",H185,"")</f>
        <v/>
      </c>
      <c r="AE185" s="2" t="str">
        <f aca="false">IF(B185="Pnl-MDF-16mm-D/F-wrp-edges",F185*G185*H185/1000000,"")</f>
        <v/>
      </c>
      <c r="AF185" s="2" t="str">
        <f aca="false">IF(K185&gt;0,H185*K185,"")</f>
        <v/>
      </c>
    </row>
    <row r="186" customFormat="false" ht="21.75" hidden="false" customHeight="true" outlineLevel="0" collapsed="false">
      <c r="A186" s="61" t="n">
        <v>64</v>
      </c>
      <c r="B186" s="126"/>
      <c r="C186" s="127"/>
      <c r="D186" s="127"/>
      <c r="E186" s="128"/>
      <c r="F186" s="64"/>
      <c r="G186" s="65"/>
      <c r="H186" s="70"/>
      <c r="I186" s="129"/>
      <c r="J186" s="130"/>
      <c r="K186" s="129"/>
      <c r="L186" s="130"/>
      <c r="M186" s="131"/>
      <c r="N186" s="132"/>
      <c r="O186" s="130"/>
      <c r="P186" s="133" t="str">
        <f aca="false">IF(OR(B186="Door",B186="Drawer"),H186,"")</f>
        <v/>
      </c>
      <c r="Q186" s="2" t="str">
        <f aca="false">IF(OR(B186="Door",B186="Drawer"),F186*G186*H186/1000000,"")</f>
        <v/>
      </c>
      <c r="R186" s="2" t="str">
        <f aca="false">IF(Table9[[#This Row],[Column83]]&gt;0,Table9[[#This Row],[Column6]]*Table9[[#This Row],[Column83]]/1000,"")</f>
        <v/>
      </c>
      <c r="S186" s="2" t="str">
        <f aca="false">IF(Table9[[#This Row],[Column82]]&gt;0,Table9[[#This Row],[Column7]]*Table9[[#This Row],[Column82]]/1000,"")</f>
        <v/>
      </c>
      <c r="T186" s="2" t="str">
        <f aca="false">IF(M186&gt;0,M186*O186,"")</f>
        <v/>
      </c>
      <c r="V186" s="2" t="str">
        <f aca="false">IF(B186="Door-Lattice",H186,"")</f>
        <v/>
      </c>
      <c r="W186" s="2" t="str">
        <f aca="false">IF(B186="Door-Lattice",F186*G186*H186/1000000,"")</f>
        <v/>
      </c>
      <c r="X186" s="2" t="str">
        <f aca="false">IF(B186="Light Shield",H186,"")</f>
        <v/>
      </c>
      <c r="Y186" s="2" t="str">
        <f aca="false">IF(B186="Light Shield",H186*2.7,"")</f>
        <v/>
      </c>
      <c r="Z186" s="2" t="str">
        <f aca="false">IF(B186="Scotia",H186,"")</f>
        <v/>
      </c>
      <c r="AA186" s="2" t="str">
        <f aca="false">IF(B186="Scotia",H186*2.7,"")</f>
        <v/>
      </c>
      <c r="AB186" s="2" t="str">
        <f aca="false">IF(B186="Pnl-MDF-16mm-S/F-wrp-edges",H186,"")</f>
        <v/>
      </c>
      <c r="AC186" s="2" t="str">
        <f aca="false">IF(B186="Pnl-MDF-16mm-S/F-wrp-edges",F186*G186*H186/1000000,"")</f>
        <v/>
      </c>
      <c r="AD186" s="2" t="str">
        <f aca="false">IF(B186="Pnl-MDF-16mm-D/F-wrp-edges",H186,"")</f>
        <v/>
      </c>
      <c r="AE186" s="2" t="str">
        <f aca="false">IF(B186="Pnl-MDF-16mm-D/F-wrp-edges",F186*G186*H186/1000000,"")</f>
        <v/>
      </c>
      <c r="AF186" s="2" t="str">
        <f aca="false">IF(K186&gt;0,H186*K186,"")</f>
        <v/>
      </c>
    </row>
    <row r="187" customFormat="false" ht="21.75" hidden="false" customHeight="true" outlineLevel="0" collapsed="false">
      <c r="A187" s="61" t="n">
        <v>65</v>
      </c>
      <c r="B187" s="126"/>
      <c r="C187" s="127"/>
      <c r="D187" s="127"/>
      <c r="E187" s="128"/>
      <c r="F187" s="64"/>
      <c r="G187" s="65"/>
      <c r="H187" s="70"/>
      <c r="I187" s="129"/>
      <c r="J187" s="130"/>
      <c r="K187" s="129"/>
      <c r="L187" s="130"/>
      <c r="M187" s="131"/>
      <c r="N187" s="132"/>
      <c r="O187" s="130"/>
      <c r="P187" s="133" t="str">
        <f aca="false">IF(OR(B187="Door",B187="Drawer"),H187,"")</f>
        <v/>
      </c>
      <c r="Q187" s="2" t="str">
        <f aca="false">IF(OR(B187="Door",B187="Drawer"),F187*G187*H187/1000000,"")</f>
        <v/>
      </c>
      <c r="R187" s="2" t="str">
        <f aca="false">IF(Table9[[#This Row],[Column83]]&gt;0,Table9[[#This Row],[Column6]]*Table9[[#This Row],[Column83]]/1000,"")</f>
        <v/>
      </c>
      <c r="S187" s="2" t="str">
        <f aca="false">IF(Table9[[#This Row],[Column82]]&gt;0,Table9[[#This Row],[Column7]]*Table9[[#This Row],[Column82]]/1000,"")</f>
        <v/>
      </c>
      <c r="T187" s="2" t="str">
        <f aca="false">IF(M187&gt;0,M187*O187,"")</f>
        <v/>
      </c>
      <c r="V187" s="2" t="str">
        <f aca="false">IF(B187="Door-Lattice",H187,"")</f>
        <v/>
      </c>
      <c r="W187" s="2" t="str">
        <f aca="false">IF(B187="Door-Lattice",F187*G187*H187/1000000,"")</f>
        <v/>
      </c>
      <c r="X187" s="2" t="str">
        <f aca="false">IF(B187="Light Shield",H187,"")</f>
        <v/>
      </c>
      <c r="Y187" s="2" t="str">
        <f aca="false">IF(B187="Light Shield",H187*2.7,"")</f>
        <v/>
      </c>
      <c r="Z187" s="2" t="str">
        <f aca="false">IF(B187="Scotia",H187,"")</f>
        <v/>
      </c>
      <c r="AA187" s="2" t="str">
        <f aca="false">IF(B187="Scotia",H187*2.7,"")</f>
        <v/>
      </c>
      <c r="AB187" s="2" t="str">
        <f aca="false">IF(B187="Pnl-MDF-16mm-S/F-wrp-edges",H187,"")</f>
        <v/>
      </c>
      <c r="AC187" s="2" t="str">
        <f aca="false">IF(B187="Pnl-MDF-16mm-S/F-wrp-edges",F187*G187*H187/1000000,"")</f>
        <v/>
      </c>
      <c r="AD187" s="2" t="str">
        <f aca="false">IF(B187="Pnl-MDF-16mm-D/F-wrp-edges",H187,"")</f>
        <v/>
      </c>
      <c r="AE187" s="2" t="str">
        <f aca="false">IF(B187="Pnl-MDF-16mm-D/F-wrp-edges",F187*G187*H187/1000000,"")</f>
        <v/>
      </c>
      <c r="AF187" s="2" t="str">
        <f aca="false">IF(K187&gt;0,H187*K187,"")</f>
        <v/>
      </c>
    </row>
    <row r="188" customFormat="false" ht="21.75" hidden="false" customHeight="true" outlineLevel="0" collapsed="false">
      <c r="A188" s="61" t="n">
        <v>66</v>
      </c>
      <c r="B188" s="126"/>
      <c r="C188" s="127"/>
      <c r="D188" s="127"/>
      <c r="E188" s="128"/>
      <c r="F188" s="64"/>
      <c r="G188" s="65"/>
      <c r="H188" s="70"/>
      <c r="I188" s="129"/>
      <c r="J188" s="130"/>
      <c r="K188" s="129"/>
      <c r="L188" s="130"/>
      <c r="M188" s="131"/>
      <c r="N188" s="132"/>
      <c r="O188" s="130"/>
      <c r="P188" s="133" t="str">
        <f aca="false">IF(OR(B188="Door",B188="Drawer"),H188,"")</f>
        <v/>
      </c>
      <c r="Q188" s="2" t="str">
        <f aca="false">IF(OR(B188="Door",B188="Drawer"),F188*G188*H188/1000000,"")</f>
        <v/>
      </c>
      <c r="R188" s="2" t="str">
        <f aca="false">IF(Table9[[#This Row],[Column83]]&gt;0,Table9[[#This Row],[Column6]]*Table9[[#This Row],[Column83]]/1000,"")</f>
        <v/>
      </c>
      <c r="S188" s="2" t="str">
        <f aca="false">IF(Table9[[#This Row],[Column82]]&gt;0,Table9[[#This Row],[Column7]]*Table9[[#This Row],[Column82]]/1000,"")</f>
        <v/>
      </c>
      <c r="T188" s="2" t="str">
        <f aca="false">IF(M188&gt;0,M188*O188,"")</f>
        <v/>
      </c>
      <c r="V188" s="2" t="str">
        <f aca="false">IF(B188="Door-Lattice",H188,"")</f>
        <v/>
      </c>
      <c r="W188" s="2" t="str">
        <f aca="false">IF(B188="Door-Lattice",F188*G188*H188/1000000,"")</f>
        <v/>
      </c>
      <c r="X188" s="2" t="str">
        <f aca="false">IF(B188="Light Shield",H188,"")</f>
        <v/>
      </c>
      <c r="Y188" s="2" t="str">
        <f aca="false">IF(B188="Light Shield",H188*2.7,"")</f>
        <v/>
      </c>
      <c r="Z188" s="2" t="str">
        <f aca="false">IF(B188="Scotia",H188,"")</f>
        <v/>
      </c>
      <c r="AA188" s="2" t="str">
        <f aca="false">IF(B188="Scotia",H188*2.7,"")</f>
        <v/>
      </c>
      <c r="AB188" s="2" t="str">
        <f aca="false">IF(B188="Pnl-MDF-16mm-S/F-wrp-edges",H188,"")</f>
        <v/>
      </c>
      <c r="AC188" s="2" t="str">
        <f aca="false">IF(B188="Pnl-MDF-16mm-S/F-wrp-edges",F188*G188*H188/1000000,"")</f>
        <v/>
      </c>
      <c r="AD188" s="2" t="str">
        <f aca="false">IF(B188="Pnl-MDF-16mm-D/F-wrp-edges",H188,"")</f>
        <v/>
      </c>
      <c r="AE188" s="2" t="str">
        <f aca="false">IF(B188="Pnl-MDF-16mm-D/F-wrp-edges",F188*G188*H188/1000000,"")</f>
        <v/>
      </c>
      <c r="AF188" s="2" t="str">
        <f aca="false">IF(K188&gt;0,H188*K188,"")</f>
        <v/>
      </c>
    </row>
    <row r="189" customFormat="false" ht="21.75" hidden="false" customHeight="true" outlineLevel="0" collapsed="false">
      <c r="A189" s="61" t="n">
        <v>67</v>
      </c>
      <c r="B189" s="126"/>
      <c r="C189" s="127"/>
      <c r="D189" s="127"/>
      <c r="E189" s="128"/>
      <c r="F189" s="64"/>
      <c r="G189" s="65"/>
      <c r="H189" s="70"/>
      <c r="I189" s="129"/>
      <c r="J189" s="130"/>
      <c r="K189" s="129"/>
      <c r="L189" s="130"/>
      <c r="M189" s="131"/>
      <c r="N189" s="132"/>
      <c r="O189" s="130"/>
      <c r="P189" s="133" t="str">
        <f aca="false">IF(OR(B189="Door",B189="Drawer"),H189,"")</f>
        <v/>
      </c>
      <c r="Q189" s="2" t="str">
        <f aca="false">IF(OR(B189="Door",B189="Drawer"),F189*G189*H189/1000000,"")</f>
        <v/>
      </c>
      <c r="R189" s="2" t="str">
        <f aca="false">IF(Table9[[#This Row],[Column83]]&gt;0,Table9[[#This Row],[Column6]]*Table9[[#This Row],[Column83]]/1000,"")</f>
        <v/>
      </c>
      <c r="S189" s="2" t="str">
        <f aca="false">IF(Table9[[#This Row],[Column82]]&gt;0,Table9[[#This Row],[Column7]]*Table9[[#This Row],[Column82]]/1000,"")</f>
        <v/>
      </c>
      <c r="T189" s="2" t="str">
        <f aca="false">IF(M189&gt;0,M189*O189,"")</f>
        <v/>
      </c>
      <c r="V189" s="2" t="str">
        <f aca="false">IF(B189="Door-Lattice",H189,"")</f>
        <v/>
      </c>
      <c r="W189" s="2" t="str">
        <f aca="false">IF(B189="Door-Lattice",F189*G189*H189/1000000,"")</f>
        <v/>
      </c>
      <c r="X189" s="2" t="str">
        <f aca="false">IF(B189="Light Shield",H189,"")</f>
        <v/>
      </c>
      <c r="Y189" s="2" t="str">
        <f aca="false">IF(B189="Light Shield",H189*2.7,"")</f>
        <v/>
      </c>
      <c r="Z189" s="2" t="str">
        <f aca="false">IF(B189="Scotia",H189,"")</f>
        <v/>
      </c>
      <c r="AA189" s="2" t="str">
        <f aca="false">IF(B189="Scotia",H189*2.7,"")</f>
        <v/>
      </c>
      <c r="AB189" s="2" t="str">
        <f aca="false">IF(B189="Pnl-MDF-16mm-S/F-wrp-edges",H189,"")</f>
        <v/>
      </c>
      <c r="AC189" s="2" t="str">
        <f aca="false">IF(B189="Pnl-MDF-16mm-S/F-wrp-edges",F189*G189*H189/1000000,"")</f>
        <v/>
      </c>
      <c r="AD189" s="2" t="str">
        <f aca="false">IF(B189="Pnl-MDF-16mm-D/F-wrp-edges",H189,"")</f>
        <v/>
      </c>
      <c r="AE189" s="2" t="str">
        <f aca="false">IF(B189="Pnl-MDF-16mm-D/F-wrp-edges",F189*G189*H189/1000000,"")</f>
        <v/>
      </c>
      <c r="AF189" s="2" t="str">
        <f aca="false">IF(K189&gt;0,H189*K189,"")</f>
        <v/>
      </c>
    </row>
    <row r="190" customFormat="false" ht="21.75" hidden="false" customHeight="true" outlineLevel="0" collapsed="false">
      <c r="A190" s="61" t="n">
        <v>68</v>
      </c>
      <c r="B190" s="126"/>
      <c r="C190" s="127"/>
      <c r="D190" s="127"/>
      <c r="E190" s="128"/>
      <c r="F190" s="64"/>
      <c r="G190" s="65"/>
      <c r="H190" s="70"/>
      <c r="I190" s="129"/>
      <c r="J190" s="130"/>
      <c r="K190" s="129"/>
      <c r="L190" s="130"/>
      <c r="M190" s="131"/>
      <c r="N190" s="132"/>
      <c r="O190" s="130"/>
      <c r="P190" s="133" t="str">
        <f aca="false">IF(OR(B190="Door",B190="Drawer"),H190,"")</f>
        <v/>
      </c>
      <c r="Q190" s="2" t="str">
        <f aca="false">IF(OR(B190="Door",B190="Drawer"),F190*G190*H190/1000000,"")</f>
        <v/>
      </c>
      <c r="R190" s="2" t="str">
        <f aca="false">IF(Table9[[#This Row],[Column83]]&gt;0,Table9[[#This Row],[Column6]]*Table9[[#This Row],[Column83]]/1000,"")</f>
        <v/>
      </c>
      <c r="S190" s="2" t="str">
        <f aca="false">IF(Table9[[#This Row],[Column82]]&gt;0,Table9[[#This Row],[Column7]]*Table9[[#This Row],[Column82]]/1000,"")</f>
        <v/>
      </c>
      <c r="T190" s="2" t="str">
        <f aca="false">IF(M190&gt;0,M190*O190,"")</f>
        <v/>
      </c>
      <c r="V190" s="2" t="str">
        <f aca="false">IF(B190="Door-Lattice",H190,"")</f>
        <v/>
      </c>
      <c r="W190" s="2" t="str">
        <f aca="false">IF(B190="Door-Lattice",F190*G190*H190/1000000,"")</f>
        <v/>
      </c>
      <c r="X190" s="2" t="str">
        <f aca="false">IF(B190="Light Shield",H190,"")</f>
        <v/>
      </c>
      <c r="Y190" s="2" t="str">
        <f aca="false">IF(B190="Light Shield",H190*2.7,"")</f>
        <v/>
      </c>
      <c r="Z190" s="2" t="str">
        <f aca="false">IF(B190="Scotia",H190,"")</f>
        <v/>
      </c>
      <c r="AA190" s="2" t="str">
        <f aca="false">IF(B190="Scotia",H190*2.7,"")</f>
        <v/>
      </c>
      <c r="AB190" s="2" t="str">
        <f aca="false">IF(B190="Pnl-MDF-16mm-S/F-wrp-edges",H190,"")</f>
        <v/>
      </c>
      <c r="AC190" s="2" t="str">
        <f aca="false">IF(B190="Pnl-MDF-16mm-S/F-wrp-edges",F190*G190*H190/1000000,"")</f>
        <v/>
      </c>
      <c r="AD190" s="2" t="str">
        <f aca="false">IF(B190="Pnl-MDF-16mm-D/F-wrp-edges",H190,"")</f>
        <v/>
      </c>
      <c r="AE190" s="2" t="str">
        <f aca="false">IF(B190="Pnl-MDF-16mm-D/F-wrp-edges",F190*G190*H190/1000000,"")</f>
        <v/>
      </c>
      <c r="AF190" s="2" t="str">
        <f aca="false">IF(K190&gt;0,H190*K190,"")</f>
        <v/>
      </c>
    </row>
    <row r="191" customFormat="false" ht="21.75" hidden="false" customHeight="true" outlineLevel="0" collapsed="false">
      <c r="A191" s="61" t="n">
        <v>69</v>
      </c>
      <c r="B191" s="126"/>
      <c r="C191" s="127"/>
      <c r="D191" s="127"/>
      <c r="E191" s="128"/>
      <c r="F191" s="64"/>
      <c r="G191" s="65"/>
      <c r="H191" s="70"/>
      <c r="I191" s="129"/>
      <c r="J191" s="130"/>
      <c r="K191" s="129"/>
      <c r="L191" s="130"/>
      <c r="M191" s="131"/>
      <c r="N191" s="132"/>
      <c r="O191" s="130"/>
      <c r="P191" s="133" t="str">
        <f aca="false">IF(OR(B191="Door",B191="Drawer"),H191,"")</f>
        <v/>
      </c>
      <c r="Q191" s="2" t="str">
        <f aca="false">IF(OR(B191="Door",B191="Drawer"),F191*G191*H191/1000000,"")</f>
        <v/>
      </c>
      <c r="R191" s="2" t="str">
        <f aca="false">IF(Table9[[#This Row],[Column83]]&gt;0,Table9[[#This Row],[Column6]]*Table9[[#This Row],[Column83]]/1000,"")</f>
        <v/>
      </c>
      <c r="S191" s="2" t="str">
        <f aca="false">IF(Table9[[#This Row],[Column82]]&gt;0,Table9[[#This Row],[Column7]]*Table9[[#This Row],[Column82]]/1000,"")</f>
        <v/>
      </c>
      <c r="T191" s="2" t="str">
        <f aca="false">IF(M191&gt;0,M191*O191,"")</f>
        <v/>
      </c>
      <c r="V191" s="2" t="str">
        <f aca="false">IF(B191="Door-Lattice",H191,"")</f>
        <v/>
      </c>
      <c r="W191" s="2" t="str">
        <f aca="false">IF(B191="Door-Lattice",F191*G191*H191/1000000,"")</f>
        <v/>
      </c>
      <c r="X191" s="2" t="str">
        <f aca="false">IF(B191="Light Shield",H191,"")</f>
        <v/>
      </c>
      <c r="Y191" s="2" t="str">
        <f aca="false">IF(B191="Light Shield",H191*2.7,"")</f>
        <v/>
      </c>
      <c r="Z191" s="2" t="str">
        <f aca="false">IF(B191="Scotia",H191,"")</f>
        <v/>
      </c>
      <c r="AA191" s="2" t="str">
        <f aca="false">IF(B191="Scotia",H191*2.7,"")</f>
        <v/>
      </c>
      <c r="AB191" s="2" t="str">
        <f aca="false">IF(B191="Pnl-MDF-16mm-S/F-wrp-edges",H191,"")</f>
        <v/>
      </c>
      <c r="AC191" s="2" t="str">
        <f aca="false">IF(B191="Pnl-MDF-16mm-S/F-wrp-edges",F191*G191*H191/1000000,"")</f>
        <v/>
      </c>
      <c r="AD191" s="2" t="str">
        <f aca="false">IF(B191="Pnl-MDF-16mm-D/F-wrp-edges",H191,"")</f>
        <v/>
      </c>
      <c r="AE191" s="2" t="str">
        <f aca="false">IF(B191="Pnl-MDF-16mm-D/F-wrp-edges",F191*G191*H191/1000000,"")</f>
        <v/>
      </c>
      <c r="AF191" s="2" t="str">
        <f aca="false">IF(K191&gt;0,H191*K191,"")</f>
        <v/>
      </c>
    </row>
    <row r="192" customFormat="false" ht="21.75" hidden="false" customHeight="true" outlineLevel="0" collapsed="false">
      <c r="A192" s="61" t="n">
        <v>70</v>
      </c>
      <c r="B192" s="126"/>
      <c r="C192" s="127"/>
      <c r="D192" s="127"/>
      <c r="E192" s="128"/>
      <c r="F192" s="64"/>
      <c r="G192" s="65"/>
      <c r="H192" s="70"/>
      <c r="I192" s="129"/>
      <c r="J192" s="130"/>
      <c r="K192" s="129"/>
      <c r="L192" s="130"/>
      <c r="M192" s="131"/>
      <c r="N192" s="132"/>
      <c r="O192" s="130"/>
      <c r="P192" s="133" t="str">
        <f aca="false">IF(OR(B192="Door",B192="Drawer"),H192,"")</f>
        <v/>
      </c>
      <c r="Q192" s="2" t="str">
        <f aca="false">IF(OR(B192="Door",B192="Drawer"),F192*G192*H192/1000000,"")</f>
        <v/>
      </c>
      <c r="R192" s="2" t="str">
        <f aca="false">IF(Table9[[#This Row],[Column83]]&gt;0,Table9[[#This Row],[Column6]]*Table9[[#This Row],[Column83]]/1000,"")</f>
        <v/>
      </c>
      <c r="S192" s="2" t="str">
        <f aca="false">IF(Table9[[#This Row],[Column82]]&gt;0,Table9[[#This Row],[Column7]]*Table9[[#This Row],[Column82]]/1000,"")</f>
        <v/>
      </c>
      <c r="T192" s="2" t="str">
        <f aca="false">IF(M192&gt;0,M192*O192,"")</f>
        <v/>
      </c>
      <c r="V192" s="2" t="str">
        <f aca="false">IF(B192="Door-Lattice",H192,"")</f>
        <v/>
      </c>
      <c r="W192" s="2" t="str">
        <f aca="false">IF(B192="Door-Lattice",F192*G192*H192/1000000,"")</f>
        <v/>
      </c>
      <c r="X192" s="2" t="str">
        <f aca="false">IF(B192="Light Shield",H192,"")</f>
        <v/>
      </c>
      <c r="Y192" s="2" t="str">
        <f aca="false">IF(B192="Light Shield",H192*2.7,"")</f>
        <v/>
      </c>
      <c r="Z192" s="2" t="str">
        <f aca="false">IF(B192="Scotia",H192,"")</f>
        <v/>
      </c>
      <c r="AA192" s="2" t="str">
        <f aca="false">IF(B192="Scotia",H192*2.7,"")</f>
        <v/>
      </c>
      <c r="AB192" s="2" t="str">
        <f aca="false">IF(B192="Pnl-MDF-16mm-S/F-wrp-edges",H192,"")</f>
        <v/>
      </c>
      <c r="AC192" s="2" t="str">
        <f aca="false">IF(B192="Pnl-MDF-16mm-S/F-wrp-edges",F192*G192*H192/1000000,"")</f>
        <v/>
      </c>
      <c r="AD192" s="2" t="str">
        <f aca="false">IF(B192="Pnl-MDF-16mm-D/F-wrp-edges",H192,"")</f>
        <v/>
      </c>
      <c r="AE192" s="2" t="str">
        <f aca="false">IF(B192="Pnl-MDF-16mm-D/F-wrp-edges",F192*G192*H192/1000000,"")</f>
        <v/>
      </c>
      <c r="AF192" s="2" t="str">
        <f aca="false">IF(K192&gt;0,H192*K192,"")</f>
        <v/>
      </c>
    </row>
    <row r="193" customFormat="false" ht="21.75" hidden="false" customHeight="true" outlineLevel="0" collapsed="false">
      <c r="A193" s="61" t="n">
        <v>71</v>
      </c>
      <c r="B193" s="126"/>
      <c r="C193" s="127"/>
      <c r="D193" s="127"/>
      <c r="E193" s="128"/>
      <c r="F193" s="64"/>
      <c r="G193" s="65"/>
      <c r="H193" s="70"/>
      <c r="I193" s="129"/>
      <c r="J193" s="130"/>
      <c r="K193" s="129"/>
      <c r="L193" s="130"/>
      <c r="M193" s="131"/>
      <c r="N193" s="132"/>
      <c r="O193" s="130"/>
      <c r="P193" s="133" t="str">
        <f aca="false">IF(OR(B193="Door",B193="Drawer"),H193,"")</f>
        <v/>
      </c>
      <c r="Q193" s="2" t="str">
        <f aca="false">IF(OR(B193="Door",B193="Drawer"),F193*G193*H193/1000000,"")</f>
        <v/>
      </c>
      <c r="R193" s="2" t="str">
        <f aca="false">IF(Table9[[#This Row],[Column83]]&gt;0,Table9[[#This Row],[Column6]]*Table9[[#This Row],[Column83]]/1000,"")</f>
        <v/>
      </c>
      <c r="S193" s="2" t="str">
        <f aca="false">IF(Table9[[#This Row],[Column82]]&gt;0,Table9[[#This Row],[Column7]]*Table9[[#This Row],[Column82]]/1000,"")</f>
        <v/>
      </c>
      <c r="T193" s="2" t="str">
        <f aca="false">IF(M193&gt;0,M193*O193,"")</f>
        <v/>
      </c>
      <c r="V193" s="2" t="str">
        <f aca="false">IF(B193="Door-Lattice",H193,"")</f>
        <v/>
      </c>
      <c r="W193" s="2" t="str">
        <f aca="false">IF(B193="Door-Lattice",F193*G193*H193/1000000,"")</f>
        <v/>
      </c>
      <c r="X193" s="2" t="str">
        <f aca="false">IF(B193="Light Shield",H193,"")</f>
        <v/>
      </c>
      <c r="Y193" s="2" t="str">
        <f aca="false">IF(B193="Light Shield",H193*2.7,"")</f>
        <v/>
      </c>
      <c r="Z193" s="2" t="str">
        <f aca="false">IF(B193="Scotia",H193,"")</f>
        <v/>
      </c>
      <c r="AA193" s="2" t="str">
        <f aca="false">IF(B193="Scotia",H193*2.7,"")</f>
        <v/>
      </c>
      <c r="AB193" s="2" t="str">
        <f aca="false">IF(B193="Pnl-MDF-16mm-S/F-wrp-edges",H193,"")</f>
        <v/>
      </c>
      <c r="AC193" s="2" t="str">
        <f aca="false">IF(B193="Pnl-MDF-16mm-S/F-wrp-edges",F193*G193*H193/1000000,"")</f>
        <v/>
      </c>
      <c r="AD193" s="2" t="str">
        <f aca="false">IF(B193="Pnl-MDF-16mm-D/F-wrp-edges",H193,"")</f>
        <v/>
      </c>
      <c r="AE193" s="2" t="str">
        <f aca="false">IF(B193="Pnl-MDF-16mm-D/F-wrp-edges",F193*G193*H193/1000000,"")</f>
        <v/>
      </c>
      <c r="AF193" s="2" t="str">
        <f aca="false">IF(K193&gt;0,H193*K193,"")</f>
        <v/>
      </c>
    </row>
    <row r="194" customFormat="false" ht="21.75" hidden="false" customHeight="true" outlineLevel="0" collapsed="false">
      <c r="A194" s="61" t="n">
        <v>72</v>
      </c>
      <c r="B194" s="126"/>
      <c r="C194" s="127"/>
      <c r="D194" s="127"/>
      <c r="E194" s="128"/>
      <c r="F194" s="64"/>
      <c r="G194" s="65"/>
      <c r="H194" s="70"/>
      <c r="I194" s="129"/>
      <c r="J194" s="130"/>
      <c r="K194" s="129"/>
      <c r="L194" s="130"/>
      <c r="M194" s="131"/>
      <c r="N194" s="132"/>
      <c r="O194" s="130"/>
      <c r="P194" s="133" t="str">
        <f aca="false">IF(OR(B194="Door",B194="Drawer"),H194,"")</f>
        <v/>
      </c>
      <c r="Q194" s="2" t="str">
        <f aca="false">IF(OR(B194="Door",B194="Drawer"),F194*G194*H194/1000000,"")</f>
        <v/>
      </c>
      <c r="R194" s="2" t="str">
        <f aca="false">IF(Table9[[#This Row],[Column83]]&gt;0,Table9[[#This Row],[Column6]]*Table9[[#This Row],[Column83]]/1000,"")</f>
        <v/>
      </c>
      <c r="S194" s="2" t="str">
        <f aca="false">IF(Table9[[#This Row],[Column82]]&gt;0,Table9[[#This Row],[Column7]]*Table9[[#This Row],[Column82]]/1000,"")</f>
        <v/>
      </c>
      <c r="T194" s="2" t="str">
        <f aca="false">IF(M194&gt;0,M194*O194,"")</f>
        <v/>
      </c>
      <c r="V194" s="2" t="str">
        <f aca="false">IF(B194="Door-Lattice",H194,"")</f>
        <v/>
      </c>
      <c r="W194" s="2" t="str">
        <f aca="false">IF(B194="Door-Lattice",F194*G194*H194/1000000,"")</f>
        <v/>
      </c>
      <c r="X194" s="2" t="str">
        <f aca="false">IF(B194="Light Shield",H194,"")</f>
        <v/>
      </c>
      <c r="Y194" s="2" t="str">
        <f aca="false">IF(B194="Light Shield",H194*2.7,"")</f>
        <v/>
      </c>
      <c r="Z194" s="2" t="str">
        <f aca="false">IF(B194="Scotia",H194,"")</f>
        <v/>
      </c>
      <c r="AA194" s="2" t="str">
        <f aca="false">IF(B194="Scotia",H194*2.7,"")</f>
        <v/>
      </c>
      <c r="AB194" s="2" t="str">
        <f aca="false">IF(B194="Pnl-MDF-16mm-S/F-wrp-edges",H194,"")</f>
        <v/>
      </c>
      <c r="AC194" s="2" t="str">
        <f aca="false">IF(B194="Pnl-MDF-16mm-S/F-wrp-edges",F194*G194*H194/1000000,"")</f>
        <v/>
      </c>
      <c r="AD194" s="2" t="str">
        <f aca="false">IF(B194="Pnl-MDF-16mm-D/F-wrp-edges",H194,"")</f>
        <v/>
      </c>
      <c r="AE194" s="2" t="str">
        <f aca="false">IF(B194="Pnl-MDF-16mm-D/F-wrp-edges",F194*G194*H194/1000000,"")</f>
        <v/>
      </c>
      <c r="AF194" s="2" t="str">
        <f aca="false">IF(K194&gt;0,H194*K194,"")</f>
        <v/>
      </c>
    </row>
    <row r="195" customFormat="false" ht="21.75" hidden="false" customHeight="true" outlineLevel="0" collapsed="false">
      <c r="A195" s="61" t="n">
        <v>73</v>
      </c>
      <c r="B195" s="126"/>
      <c r="C195" s="127"/>
      <c r="D195" s="127"/>
      <c r="E195" s="128"/>
      <c r="F195" s="64"/>
      <c r="G195" s="65"/>
      <c r="H195" s="70"/>
      <c r="I195" s="129"/>
      <c r="J195" s="130"/>
      <c r="K195" s="129"/>
      <c r="L195" s="130"/>
      <c r="M195" s="131"/>
      <c r="N195" s="132"/>
      <c r="O195" s="130"/>
      <c r="P195" s="133" t="str">
        <f aca="false">IF(OR(B195="Door",B195="Drawer"),H195,"")</f>
        <v/>
      </c>
      <c r="Q195" s="2" t="str">
        <f aca="false">IF(OR(B195="Door",B195="Drawer"),F195*G195*H195/1000000,"")</f>
        <v/>
      </c>
      <c r="R195" s="2" t="str">
        <f aca="false">IF(Table9[[#This Row],[Column83]]&gt;0,Table9[[#This Row],[Column6]]*Table9[[#This Row],[Column83]]/1000,"")</f>
        <v/>
      </c>
      <c r="S195" s="2" t="str">
        <f aca="false">IF(Table9[[#This Row],[Column82]]&gt;0,Table9[[#This Row],[Column7]]*Table9[[#This Row],[Column82]]/1000,"")</f>
        <v/>
      </c>
      <c r="T195" s="2" t="str">
        <f aca="false">IF(M195&gt;0,M195*O195,"")</f>
        <v/>
      </c>
      <c r="V195" s="2" t="str">
        <f aca="false">IF(B195="Door-Lattice",H195,"")</f>
        <v/>
      </c>
      <c r="W195" s="2" t="str">
        <f aca="false">IF(B195="Door-Lattice",F195*G195*H195/1000000,"")</f>
        <v/>
      </c>
      <c r="X195" s="2" t="str">
        <f aca="false">IF(B195="Light Shield",H195,"")</f>
        <v/>
      </c>
      <c r="Y195" s="2" t="str">
        <f aca="false">IF(B195="Light Shield",H195*2.7,"")</f>
        <v/>
      </c>
      <c r="Z195" s="2" t="str">
        <f aca="false">IF(B195="Scotia",H195,"")</f>
        <v/>
      </c>
      <c r="AA195" s="2" t="str">
        <f aca="false">IF(B195="Scotia",H195*2.7,"")</f>
        <v/>
      </c>
      <c r="AB195" s="2" t="str">
        <f aca="false">IF(B195="Pnl-MDF-16mm-S/F-wrp-edges",H195,"")</f>
        <v/>
      </c>
      <c r="AC195" s="2" t="str">
        <f aca="false">IF(B195="Pnl-MDF-16mm-S/F-wrp-edges",F195*G195*H195/1000000,"")</f>
        <v/>
      </c>
      <c r="AD195" s="2" t="str">
        <f aca="false">IF(B195="Pnl-MDF-16mm-D/F-wrp-edges",H195,"")</f>
        <v/>
      </c>
      <c r="AE195" s="2" t="str">
        <f aca="false">IF(B195="Pnl-MDF-16mm-D/F-wrp-edges",F195*G195*H195/1000000,"")</f>
        <v/>
      </c>
      <c r="AF195" s="2" t="str">
        <f aca="false">IF(K195&gt;0,H195*K195,"")</f>
        <v/>
      </c>
    </row>
    <row r="196" customFormat="false" ht="21.75" hidden="false" customHeight="true" outlineLevel="0" collapsed="false">
      <c r="A196" s="61" t="n">
        <v>74</v>
      </c>
      <c r="B196" s="126"/>
      <c r="C196" s="127"/>
      <c r="D196" s="127"/>
      <c r="E196" s="128"/>
      <c r="F196" s="64"/>
      <c r="G196" s="65"/>
      <c r="H196" s="70"/>
      <c r="I196" s="129"/>
      <c r="J196" s="130"/>
      <c r="K196" s="129"/>
      <c r="L196" s="130"/>
      <c r="M196" s="131"/>
      <c r="N196" s="132"/>
      <c r="O196" s="130"/>
      <c r="P196" s="133" t="str">
        <f aca="false">IF(OR(B196="Door",B196="Drawer"),H196,"")</f>
        <v/>
      </c>
      <c r="Q196" s="2" t="str">
        <f aca="false">IF(OR(B196="Door",B196="Drawer"),F196*G196*H196/1000000,"")</f>
        <v/>
      </c>
      <c r="R196" s="2" t="str">
        <f aca="false">IF(Table9[[#This Row],[Column83]]&gt;0,Table9[[#This Row],[Column6]]*Table9[[#This Row],[Column83]]/1000,"")</f>
        <v/>
      </c>
      <c r="S196" s="2" t="str">
        <f aca="false">IF(Table9[[#This Row],[Column82]]&gt;0,Table9[[#This Row],[Column7]]*Table9[[#This Row],[Column82]]/1000,"")</f>
        <v/>
      </c>
      <c r="T196" s="2" t="str">
        <f aca="false">IF(M196&gt;0,M196*O196,"")</f>
        <v/>
      </c>
      <c r="V196" s="2" t="str">
        <f aca="false">IF(B196="Door-Lattice",H196,"")</f>
        <v/>
      </c>
      <c r="W196" s="2" t="str">
        <f aca="false">IF(B196="Door-Lattice",F196*G196*H196/1000000,"")</f>
        <v/>
      </c>
      <c r="X196" s="2" t="str">
        <f aca="false">IF(B196="Light Shield",H196,"")</f>
        <v/>
      </c>
      <c r="Y196" s="2" t="str">
        <f aca="false">IF(B196="Light Shield",H196*2.7,"")</f>
        <v/>
      </c>
      <c r="Z196" s="2" t="str">
        <f aca="false">IF(B196="Scotia",H196,"")</f>
        <v/>
      </c>
      <c r="AA196" s="2" t="str">
        <f aca="false">IF(B196="Scotia",H196*2.7,"")</f>
        <v/>
      </c>
      <c r="AB196" s="2" t="str">
        <f aca="false">IF(B196="Pnl-MDF-16mm-S/F-wrp-edges",H196,"")</f>
        <v/>
      </c>
      <c r="AC196" s="2" t="str">
        <f aca="false">IF(B196="Pnl-MDF-16mm-S/F-wrp-edges",F196*G196*H196/1000000,"")</f>
        <v/>
      </c>
      <c r="AD196" s="2" t="str">
        <f aca="false">IF(B196="Pnl-MDF-16mm-D/F-wrp-edges",H196,"")</f>
        <v/>
      </c>
      <c r="AE196" s="2" t="str">
        <f aca="false">IF(B196="Pnl-MDF-16mm-D/F-wrp-edges",F196*G196*H196/1000000,"")</f>
        <v/>
      </c>
      <c r="AF196" s="2" t="str">
        <f aca="false">IF(K196&gt;0,H196*K196,"")</f>
        <v/>
      </c>
    </row>
    <row r="197" customFormat="false" ht="21.75" hidden="false" customHeight="true" outlineLevel="0" collapsed="false">
      <c r="A197" s="61" t="n">
        <v>75</v>
      </c>
      <c r="B197" s="126"/>
      <c r="C197" s="127"/>
      <c r="D197" s="127"/>
      <c r="E197" s="128"/>
      <c r="F197" s="64"/>
      <c r="G197" s="65"/>
      <c r="H197" s="70"/>
      <c r="I197" s="129"/>
      <c r="J197" s="130"/>
      <c r="K197" s="129"/>
      <c r="L197" s="130"/>
      <c r="M197" s="131"/>
      <c r="N197" s="132"/>
      <c r="O197" s="130"/>
      <c r="P197" s="133" t="str">
        <f aca="false">IF(OR(B197="Door",B197="Drawer"),H197,"")</f>
        <v/>
      </c>
      <c r="Q197" s="2" t="str">
        <f aca="false">IF(OR(B197="Door",B197="Drawer"),F197*G197*H197/1000000,"")</f>
        <v/>
      </c>
      <c r="R197" s="2" t="str">
        <f aca="false">IF(Table9[[#This Row],[Column83]]&gt;0,Table9[[#This Row],[Column6]]*Table9[[#This Row],[Column83]]/1000,"")</f>
        <v/>
      </c>
      <c r="S197" s="2" t="str">
        <f aca="false">IF(Table9[[#This Row],[Column82]]&gt;0,Table9[[#This Row],[Column7]]*Table9[[#This Row],[Column82]]/1000,"")</f>
        <v/>
      </c>
      <c r="T197" s="2" t="str">
        <f aca="false">IF(M197&gt;0,M197*O197,"")</f>
        <v/>
      </c>
      <c r="V197" s="2" t="str">
        <f aca="false">IF(B197="Door-Lattice",H197,"")</f>
        <v/>
      </c>
      <c r="W197" s="2" t="str">
        <f aca="false">IF(B197="Door-Lattice",F197*G197*H197/1000000,"")</f>
        <v/>
      </c>
      <c r="X197" s="2" t="str">
        <f aca="false">IF(B197="Light Shield",H197,"")</f>
        <v/>
      </c>
      <c r="Y197" s="2" t="str">
        <f aca="false">IF(B197="Light Shield",H197*2.7,"")</f>
        <v/>
      </c>
      <c r="Z197" s="2" t="str">
        <f aca="false">IF(B197="Scotia",H197,"")</f>
        <v/>
      </c>
      <c r="AA197" s="2" t="str">
        <f aca="false">IF(B197="Scotia",H197*2.7,"")</f>
        <v/>
      </c>
      <c r="AB197" s="2" t="str">
        <f aca="false">IF(B197="Pnl-MDF-16mm-S/F-wrp-edges",H197,"")</f>
        <v/>
      </c>
      <c r="AC197" s="2" t="str">
        <f aca="false">IF(B197="Pnl-MDF-16mm-S/F-wrp-edges",F197*G197*H197/1000000,"")</f>
        <v/>
      </c>
      <c r="AD197" s="2" t="str">
        <f aca="false">IF(B197="Pnl-MDF-16mm-D/F-wrp-edges",H197,"")</f>
        <v/>
      </c>
      <c r="AE197" s="2" t="str">
        <f aca="false">IF(B197="Pnl-MDF-16mm-D/F-wrp-edges",F197*G197*H197/1000000,"")</f>
        <v/>
      </c>
      <c r="AF197" s="2" t="str">
        <f aca="false">IF(K197&gt;0,H197*K197,"")</f>
        <v/>
      </c>
    </row>
    <row r="198" customFormat="false" ht="21.75" hidden="false" customHeight="true" outlineLevel="0" collapsed="false">
      <c r="A198" s="61" t="n">
        <v>76</v>
      </c>
      <c r="B198" s="126"/>
      <c r="C198" s="127"/>
      <c r="D198" s="127"/>
      <c r="E198" s="128"/>
      <c r="F198" s="64"/>
      <c r="G198" s="65"/>
      <c r="H198" s="70"/>
      <c r="I198" s="129"/>
      <c r="J198" s="130"/>
      <c r="K198" s="129"/>
      <c r="L198" s="130"/>
      <c r="M198" s="131"/>
      <c r="N198" s="132"/>
      <c r="O198" s="130"/>
      <c r="P198" s="133" t="str">
        <f aca="false">IF(OR(B198="Door",B198="Drawer"),H198,"")</f>
        <v/>
      </c>
      <c r="Q198" s="2" t="str">
        <f aca="false">IF(OR(B198="Door",B198="Drawer"),F198*G198*H198/1000000,"")</f>
        <v/>
      </c>
      <c r="R198" s="2" t="str">
        <f aca="false">IF(Table9[[#This Row],[Column83]]&gt;0,Table9[[#This Row],[Column6]]*Table9[[#This Row],[Column83]]/1000,"")</f>
        <v/>
      </c>
      <c r="S198" s="2" t="str">
        <f aca="false">IF(Table9[[#This Row],[Column82]]&gt;0,Table9[[#This Row],[Column7]]*Table9[[#This Row],[Column82]]/1000,"")</f>
        <v/>
      </c>
      <c r="T198" s="2" t="str">
        <f aca="false">IF(M198&gt;0,M198*O198,"")</f>
        <v/>
      </c>
      <c r="V198" s="2" t="str">
        <f aca="false">IF(B198="Door-Lattice",H198,"")</f>
        <v/>
      </c>
      <c r="W198" s="2" t="str">
        <f aca="false">IF(B198="Door-Lattice",F198*G198*H198/1000000,"")</f>
        <v/>
      </c>
      <c r="X198" s="2" t="str">
        <f aca="false">IF(B198="Light Shield",H198,"")</f>
        <v/>
      </c>
      <c r="Y198" s="2" t="str">
        <f aca="false">IF(B198="Light Shield",H198*2.7,"")</f>
        <v/>
      </c>
      <c r="Z198" s="2" t="str">
        <f aca="false">IF(B198="Scotia",H198,"")</f>
        <v/>
      </c>
      <c r="AA198" s="2" t="str">
        <f aca="false">IF(B198="Scotia",H198*2.7,"")</f>
        <v/>
      </c>
      <c r="AB198" s="2" t="str">
        <f aca="false">IF(B198="Pnl-MDF-16mm-S/F-wrp-edges",H198,"")</f>
        <v/>
      </c>
      <c r="AC198" s="2" t="str">
        <f aca="false">IF(B198="Pnl-MDF-16mm-S/F-wrp-edges",F198*G198*H198/1000000,"")</f>
        <v/>
      </c>
      <c r="AD198" s="2" t="str">
        <f aca="false">IF(B198="Pnl-MDF-16mm-D/F-wrp-edges",H198,"")</f>
        <v/>
      </c>
      <c r="AE198" s="2" t="str">
        <f aca="false">IF(B198="Pnl-MDF-16mm-D/F-wrp-edges",F198*G198*H198/1000000,"")</f>
        <v/>
      </c>
      <c r="AF198" s="2" t="str">
        <f aca="false">IF(K198&gt;0,H198*K198,"")</f>
        <v/>
      </c>
    </row>
    <row r="199" customFormat="false" ht="21.75" hidden="false" customHeight="true" outlineLevel="0" collapsed="false">
      <c r="A199" s="61" t="n">
        <v>77</v>
      </c>
      <c r="B199" s="126"/>
      <c r="C199" s="127"/>
      <c r="D199" s="127"/>
      <c r="E199" s="128"/>
      <c r="F199" s="64"/>
      <c r="G199" s="65"/>
      <c r="H199" s="70"/>
      <c r="I199" s="129"/>
      <c r="J199" s="130"/>
      <c r="K199" s="129"/>
      <c r="L199" s="130"/>
      <c r="M199" s="131"/>
      <c r="N199" s="132"/>
      <c r="O199" s="130"/>
      <c r="P199" s="133" t="str">
        <f aca="false">IF(OR(B199="Door",B199="Drawer"),H199,"")</f>
        <v/>
      </c>
      <c r="Q199" s="2" t="str">
        <f aca="false">IF(OR(B199="Door",B199="Drawer"),F199*G199*H199/1000000,"")</f>
        <v/>
      </c>
      <c r="R199" s="2" t="str">
        <f aca="false">IF(Table9[[#This Row],[Column83]]&gt;0,Table9[[#This Row],[Column6]]*Table9[[#This Row],[Column83]]/1000,"")</f>
        <v/>
      </c>
      <c r="S199" s="2" t="str">
        <f aca="false">IF(Table9[[#This Row],[Column82]]&gt;0,Table9[[#This Row],[Column7]]*Table9[[#This Row],[Column82]]/1000,"")</f>
        <v/>
      </c>
      <c r="T199" s="2" t="str">
        <f aca="false">IF(M199&gt;0,M199*O199,"")</f>
        <v/>
      </c>
      <c r="V199" s="2" t="str">
        <f aca="false">IF(B199="Door-Lattice",H199,"")</f>
        <v/>
      </c>
      <c r="W199" s="2" t="str">
        <f aca="false">IF(B199="Door-Lattice",F199*G199*H199/1000000,"")</f>
        <v/>
      </c>
      <c r="X199" s="2" t="str">
        <f aca="false">IF(B199="Light Shield",H199,"")</f>
        <v/>
      </c>
      <c r="Y199" s="2" t="str">
        <f aca="false">IF(B199="Light Shield",H199*2.7,"")</f>
        <v/>
      </c>
      <c r="Z199" s="2" t="str">
        <f aca="false">IF(B199="Scotia",H199,"")</f>
        <v/>
      </c>
      <c r="AA199" s="2" t="str">
        <f aca="false">IF(B199="Scotia",H199*2.7,"")</f>
        <v/>
      </c>
      <c r="AB199" s="2" t="str">
        <f aca="false">IF(B199="Pnl-MDF-16mm-S/F-wrp-edges",H199,"")</f>
        <v/>
      </c>
      <c r="AC199" s="2" t="str">
        <f aca="false">IF(B199="Pnl-MDF-16mm-S/F-wrp-edges",F199*G199*H199/1000000,"")</f>
        <v/>
      </c>
      <c r="AD199" s="2" t="str">
        <f aca="false">IF(B199="Pnl-MDF-16mm-D/F-wrp-edges",H199,"")</f>
        <v/>
      </c>
      <c r="AE199" s="2" t="str">
        <f aca="false">IF(B199="Pnl-MDF-16mm-D/F-wrp-edges",F199*G199*H199/1000000,"")</f>
        <v/>
      </c>
      <c r="AF199" s="2" t="str">
        <f aca="false">IF(K199&gt;0,H199*K199,"")</f>
        <v/>
      </c>
    </row>
    <row r="200" customFormat="false" ht="21.75" hidden="false" customHeight="true" outlineLevel="0" collapsed="false">
      <c r="A200" s="61" t="n">
        <v>78</v>
      </c>
      <c r="B200" s="126"/>
      <c r="C200" s="127"/>
      <c r="D200" s="127"/>
      <c r="E200" s="128"/>
      <c r="F200" s="64"/>
      <c r="G200" s="65"/>
      <c r="H200" s="70"/>
      <c r="I200" s="129"/>
      <c r="J200" s="130"/>
      <c r="K200" s="129"/>
      <c r="L200" s="130"/>
      <c r="M200" s="131"/>
      <c r="N200" s="132"/>
      <c r="O200" s="130"/>
      <c r="P200" s="133" t="str">
        <f aca="false">IF(OR(B200="Door",B200="Drawer"),H200,"")</f>
        <v/>
      </c>
      <c r="Q200" s="2" t="str">
        <f aca="false">IF(OR(B200="Door",B200="Drawer"),F200*G200*H200/1000000,"")</f>
        <v/>
      </c>
      <c r="R200" s="2" t="str">
        <f aca="false">IF(Table9[[#This Row],[Column83]]&gt;0,Table9[[#This Row],[Column6]]*Table9[[#This Row],[Column83]]/1000,"")</f>
        <v/>
      </c>
      <c r="S200" s="2" t="str">
        <f aca="false">IF(Table9[[#This Row],[Column82]]&gt;0,Table9[[#This Row],[Column7]]*Table9[[#This Row],[Column82]]/1000,"")</f>
        <v/>
      </c>
      <c r="T200" s="2" t="str">
        <f aca="false">IF(M200&gt;0,M200*O200,"")</f>
        <v/>
      </c>
      <c r="V200" s="2" t="str">
        <f aca="false">IF(B200="Door-Lattice",H200,"")</f>
        <v/>
      </c>
      <c r="W200" s="2" t="str">
        <f aca="false">IF(B200="Door-Lattice",F200*G200*H200/1000000,"")</f>
        <v/>
      </c>
      <c r="X200" s="2" t="str">
        <f aca="false">IF(B200="Light Shield",H200,"")</f>
        <v/>
      </c>
      <c r="Y200" s="2" t="str">
        <f aca="false">IF(B200="Light Shield",H200*2.7,"")</f>
        <v/>
      </c>
      <c r="Z200" s="2" t="str">
        <f aca="false">IF(B200="Scotia",H200,"")</f>
        <v/>
      </c>
      <c r="AA200" s="2" t="str">
        <f aca="false">IF(B200="Scotia",H200*2.7,"")</f>
        <v/>
      </c>
      <c r="AB200" s="2" t="str">
        <f aca="false">IF(B200="Pnl-MDF-16mm-S/F-wrp-edges",H200,"")</f>
        <v/>
      </c>
      <c r="AC200" s="2" t="str">
        <f aca="false">IF(B200="Pnl-MDF-16mm-S/F-wrp-edges",F200*G200*H200/1000000,"")</f>
        <v/>
      </c>
      <c r="AD200" s="2" t="str">
        <f aca="false">IF(B200="Pnl-MDF-16mm-D/F-wrp-edges",H200,"")</f>
        <v/>
      </c>
      <c r="AE200" s="2" t="str">
        <f aca="false">IF(B200="Pnl-MDF-16mm-D/F-wrp-edges",F200*G200*H200/1000000,"")</f>
        <v/>
      </c>
      <c r="AF200" s="2" t="str">
        <f aca="false">IF(K200&gt;0,H200*K200,"")</f>
        <v/>
      </c>
    </row>
    <row r="201" customFormat="false" ht="21.75" hidden="false" customHeight="true" outlineLevel="0" collapsed="false">
      <c r="A201" s="61" t="n">
        <v>79</v>
      </c>
      <c r="B201" s="126"/>
      <c r="C201" s="127"/>
      <c r="D201" s="127"/>
      <c r="E201" s="128"/>
      <c r="F201" s="64"/>
      <c r="G201" s="65"/>
      <c r="H201" s="70"/>
      <c r="I201" s="129"/>
      <c r="J201" s="130"/>
      <c r="K201" s="129"/>
      <c r="L201" s="130"/>
      <c r="M201" s="131"/>
      <c r="N201" s="132"/>
      <c r="O201" s="130"/>
      <c r="P201" s="133" t="str">
        <f aca="false">IF(OR(B201="Door",B201="Drawer"),H201,"")</f>
        <v/>
      </c>
      <c r="Q201" s="2" t="str">
        <f aca="false">IF(OR(B201="Door",B201="Drawer"),F201*G201*H201/1000000,"")</f>
        <v/>
      </c>
      <c r="R201" s="2" t="str">
        <f aca="false">IF(Table9[[#This Row],[Column83]]&gt;0,Table9[[#This Row],[Column6]]*Table9[[#This Row],[Column83]]/1000,"")</f>
        <v/>
      </c>
      <c r="S201" s="2" t="str">
        <f aca="false">IF(Table9[[#This Row],[Column82]]&gt;0,Table9[[#This Row],[Column7]]*Table9[[#This Row],[Column82]]/1000,"")</f>
        <v/>
      </c>
      <c r="T201" s="2" t="str">
        <f aca="false">IF(M201&gt;0,M201*O201,"")</f>
        <v/>
      </c>
      <c r="V201" s="2" t="str">
        <f aca="false">IF(B201="Door-Lattice",H201,"")</f>
        <v/>
      </c>
      <c r="W201" s="2" t="str">
        <f aca="false">IF(B201="Door-Lattice",F201*G201*H201/1000000,"")</f>
        <v/>
      </c>
      <c r="X201" s="2" t="str">
        <f aca="false">IF(B201="Light Shield",H201,"")</f>
        <v/>
      </c>
      <c r="Y201" s="2" t="str">
        <f aca="false">IF(B201="Light Shield",H201*2.7,"")</f>
        <v/>
      </c>
      <c r="Z201" s="2" t="str">
        <f aca="false">IF(B201="Scotia",H201,"")</f>
        <v/>
      </c>
      <c r="AA201" s="2" t="str">
        <f aca="false">IF(B201="Scotia",H201*2.7,"")</f>
        <v/>
      </c>
      <c r="AB201" s="2" t="str">
        <f aca="false">IF(B201="Pnl-MDF-16mm-S/F-wrp-edges",H201,"")</f>
        <v/>
      </c>
      <c r="AC201" s="2" t="str">
        <f aca="false">IF(B201="Pnl-MDF-16mm-S/F-wrp-edges",F201*G201*H201/1000000,"")</f>
        <v/>
      </c>
      <c r="AD201" s="2" t="str">
        <f aca="false">IF(B201="Pnl-MDF-16mm-D/F-wrp-edges",H201,"")</f>
        <v/>
      </c>
      <c r="AE201" s="2" t="str">
        <f aca="false">IF(B201="Pnl-MDF-16mm-D/F-wrp-edges",F201*G201*H201/1000000,"")</f>
        <v/>
      </c>
      <c r="AF201" s="2" t="str">
        <f aca="false">IF(K201&gt;0,H201*K201,"")</f>
        <v/>
      </c>
    </row>
    <row r="202" customFormat="false" ht="21.75" hidden="false" customHeight="true" outlineLevel="0" collapsed="false">
      <c r="A202" s="61" t="n">
        <v>80</v>
      </c>
      <c r="B202" s="126"/>
      <c r="C202" s="127"/>
      <c r="D202" s="127"/>
      <c r="E202" s="128"/>
      <c r="F202" s="64"/>
      <c r="G202" s="65"/>
      <c r="H202" s="70"/>
      <c r="I202" s="129"/>
      <c r="J202" s="130"/>
      <c r="K202" s="129"/>
      <c r="L202" s="130"/>
      <c r="M202" s="131"/>
      <c r="N202" s="132"/>
      <c r="O202" s="130"/>
      <c r="P202" s="133" t="str">
        <f aca="false">IF(OR(B202="Door",B202="Drawer"),H202,"")</f>
        <v/>
      </c>
      <c r="Q202" s="2" t="str">
        <f aca="false">IF(OR(B202="Door",B202="Drawer"),F202*G202*H202/1000000,"")</f>
        <v/>
      </c>
      <c r="R202" s="2" t="str">
        <f aca="false">IF(Table9[[#This Row],[Column83]]&gt;0,Table9[[#This Row],[Column6]]*Table9[[#This Row],[Column83]]/1000,"")</f>
        <v/>
      </c>
      <c r="S202" s="2" t="str">
        <f aca="false">IF(Table9[[#This Row],[Column82]]&gt;0,Table9[[#This Row],[Column7]]*Table9[[#This Row],[Column82]]/1000,"")</f>
        <v/>
      </c>
      <c r="T202" s="2" t="str">
        <f aca="false">IF(M202&gt;0,M202*O202,"")</f>
        <v/>
      </c>
      <c r="V202" s="2" t="str">
        <f aca="false">IF(B202="Door-Lattice",H202,"")</f>
        <v/>
      </c>
      <c r="W202" s="2" t="str">
        <f aca="false">IF(B202="Door-Lattice",F202*G202*H202/1000000,"")</f>
        <v/>
      </c>
      <c r="X202" s="2" t="str">
        <f aca="false">IF(B202="Light Shield",H202,"")</f>
        <v/>
      </c>
      <c r="Y202" s="2" t="str">
        <f aca="false">IF(B202="Light Shield",H202*2.7,"")</f>
        <v/>
      </c>
      <c r="Z202" s="2" t="str">
        <f aca="false">IF(B202="Scotia",H202,"")</f>
        <v/>
      </c>
      <c r="AA202" s="2" t="str">
        <f aca="false">IF(B202="Scotia",H202*2.7,"")</f>
        <v/>
      </c>
      <c r="AB202" s="2" t="str">
        <f aca="false">IF(B202="Pnl-MDF-16mm-S/F-wrp-edges",H202,"")</f>
        <v/>
      </c>
      <c r="AC202" s="2" t="str">
        <f aca="false">IF(B202="Pnl-MDF-16mm-S/F-wrp-edges",F202*G202*H202/1000000,"")</f>
        <v/>
      </c>
      <c r="AD202" s="2" t="str">
        <f aca="false">IF(B202="Pnl-MDF-16mm-D/F-wrp-edges",H202,"")</f>
        <v/>
      </c>
      <c r="AE202" s="2" t="str">
        <f aca="false">IF(B202="Pnl-MDF-16mm-D/F-wrp-edges",F202*G202*H202/1000000,"")</f>
        <v/>
      </c>
      <c r="AF202" s="2" t="str">
        <f aca="false">IF(K202&gt;0,H202*K202,"")</f>
        <v/>
      </c>
    </row>
    <row r="203" customFormat="false" ht="21.75" hidden="false" customHeight="true" outlineLevel="0" collapsed="false">
      <c r="A203" s="61" t="n">
        <v>81</v>
      </c>
      <c r="B203" s="126"/>
      <c r="C203" s="127"/>
      <c r="D203" s="127"/>
      <c r="E203" s="128"/>
      <c r="F203" s="64"/>
      <c r="G203" s="65"/>
      <c r="H203" s="70"/>
      <c r="I203" s="129"/>
      <c r="J203" s="130"/>
      <c r="K203" s="129"/>
      <c r="L203" s="130"/>
      <c r="M203" s="131"/>
      <c r="N203" s="132"/>
      <c r="O203" s="130"/>
      <c r="P203" s="133" t="str">
        <f aca="false">IF(OR(B203="Door",B203="Drawer"),H203,"")</f>
        <v/>
      </c>
      <c r="Q203" s="2" t="str">
        <f aca="false">IF(OR(B203="Door",B203="Drawer"),F203*G203*H203/1000000,"")</f>
        <v/>
      </c>
      <c r="R203" s="2" t="str">
        <f aca="false">IF(Table9[[#This Row],[Column83]]&gt;0,Table9[[#This Row],[Column6]]*Table9[[#This Row],[Column83]]/1000,"")</f>
        <v/>
      </c>
      <c r="S203" s="2" t="str">
        <f aca="false">IF(Table9[[#This Row],[Column82]]&gt;0,Table9[[#This Row],[Column7]]*Table9[[#This Row],[Column82]]/1000,"")</f>
        <v/>
      </c>
      <c r="T203" s="2" t="str">
        <f aca="false">IF(M203&gt;0,M203*O203,"")</f>
        <v/>
      </c>
      <c r="V203" s="2" t="str">
        <f aca="false">IF(B203="Door-Lattice",H203,"")</f>
        <v/>
      </c>
      <c r="W203" s="2" t="str">
        <f aca="false">IF(B203="Door-Lattice",F203*G203*H203/1000000,"")</f>
        <v/>
      </c>
      <c r="X203" s="2" t="str">
        <f aca="false">IF(B203="Light Shield",H203,"")</f>
        <v/>
      </c>
      <c r="Y203" s="2" t="str">
        <f aca="false">IF(B203="Light Shield",H203*2.7,"")</f>
        <v/>
      </c>
      <c r="Z203" s="2" t="str">
        <f aca="false">IF(B203="Scotia",H203,"")</f>
        <v/>
      </c>
      <c r="AA203" s="2" t="str">
        <f aca="false">IF(B203="Scotia",H203*2.7,"")</f>
        <v/>
      </c>
      <c r="AB203" s="2" t="str">
        <f aca="false">IF(B203="Pnl-MDF-16mm-S/F-wrp-edges",H203,"")</f>
        <v/>
      </c>
      <c r="AC203" s="2" t="str">
        <f aca="false">IF(B203="Pnl-MDF-16mm-S/F-wrp-edges",F203*G203*H203/1000000,"")</f>
        <v/>
      </c>
      <c r="AD203" s="2" t="str">
        <f aca="false">IF(B203="Pnl-MDF-16mm-D/F-wrp-edges",H203,"")</f>
        <v/>
      </c>
      <c r="AE203" s="2" t="str">
        <f aca="false">IF(B203="Pnl-MDF-16mm-D/F-wrp-edges",F203*G203*H203/1000000,"")</f>
        <v/>
      </c>
      <c r="AF203" s="2" t="str">
        <f aca="false">IF(K203&gt;0,H203*K203,"")</f>
        <v/>
      </c>
    </row>
    <row r="204" customFormat="false" ht="21.75" hidden="false" customHeight="true" outlineLevel="0" collapsed="false">
      <c r="A204" s="61" t="n">
        <v>82</v>
      </c>
      <c r="B204" s="126"/>
      <c r="C204" s="127"/>
      <c r="D204" s="127"/>
      <c r="E204" s="128"/>
      <c r="F204" s="64"/>
      <c r="G204" s="65"/>
      <c r="H204" s="70"/>
      <c r="I204" s="129"/>
      <c r="J204" s="130"/>
      <c r="K204" s="129"/>
      <c r="L204" s="130"/>
      <c r="M204" s="131"/>
      <c r="N204" s="132"/>
      <c r="O204" s="130"/>
      <c r="P204" s="133" t="str">
        <f aca="false">IF(OR(B204="Door",B204="Drawer"),H204,"")</f>
        <v/>
      </c>
      <c r="Q204" s="2" t="str">
        <f aca="false">IF(OR(B204="Door",B204="Drawer"),F204*G204*H204/1000000,"")</f>
        <v/>
      </c>
      <c r="R204" s="2" t="str">
        <f aca="false">IF(Table9[[#This Row],[Column83]]&gt;0,Table9[[#This Row],[Column6]]*Table9[[#This Row],[Column83]]/1000,"")</f>
        <v/>
      </c>
      <c r="S204" s="2" t="str">
        <f aca="false">IF(Table9[[#This Row],[Column82]]&gt;0,Table9[[#This Row],[Column7]]*Table9[[#This Row],[Column82]]/1000,"")</f>
        <v/>
      </c>
      <c r="T204" s="2" t="str">
        <f aca="false">IF(M204&gt;0,M204*O204,"")</f>
        <v/>
      </c>
      <c r="V204" s="2" t="str">
        <f aca="false">IF(B204="Door-Lattice",H204,"")</f>
        <v/>
      </c>
      <c r="W204" s="2" t="str">
        <f aca="false">IF(B204="Door-Lattice",F204*G204*H204/1000000,"")</f>
        <v/>
      </c>
      <c r="X204" s="2" t="str">
        <f aca="false">IF(B204="Light Shield",H204,"")</f>
        <v/>
      </c>
      <c r="Y204" s="2" t="str">
        <f aca="false">IF(B204="Light Shield",H204*2.7,"")</f>
        <v/>
      </c>
      <c r="Z204" s="2" t="str">
        <f aca="false">IF(B204="Scotia",H204,"")</f>
        <v/>
      </c>
      <c r="AA204" s="2" t="str">
        <f aca="false">IF(B204="Scotia",H204*2.7,"")</f>
        <v/>
      </c>
      <c r="AB204" s="2" t="str">
        <f aca="false">IF(B204="Pnl-MDF-16mm-S/F-wrp-edges",H204,"")</f>
        <v/>
      </c>
      <c r="AC204" s="2" t="str">
        <f aca="false">IF(B204="Pnl-MDF-16mm-S/F-wrp-edges",F204*G204*H204/1000000,"")</f>
        <v/>
      </c>
      <c r="AD204" s="2" t="str">
        <f aca="false">IF(B204="Pnl-MDF-16mm-D/F-wrp-edges",H204,"")</f>
        <v/>
      </c>
      <c r="AE204" s="2" t="str">
        <f aca="false">IF(B204="Pnl-MDF-16mm-D/F-wrp-edges",F204*G204*H204/1000000,"")</f>
        <v/>
      </c>
      <c r="AF204" s="2" t="str">
        <f aca="false">IF(K204&gt;0,H204*K204,"")</f>
        <v/>
      </c>
    </row>
    <row r="205" customFormat="false" ht="21.75" hidden="false" customHeight="true" outlineLevel="0" collapsed="false">
      <c r="A205" s="61" t="n">
        <v>83</v>
      </c>
      <c r="B205" s="126"/>
      <c r="C205" s="127"/>
      <c r="D205" s="127"/>
      <c r="E205" s="128"/>
      <c r="F205" s="64"/>
      <c r="G205" s="65"/>
      <c r="H205" s="70"/>
      <c r="I205" s="129"/>
      <c r="J205" s="130"/>
      <c r="K205" s="129"/>
      <c r="L205" s="130"/>
      <c r="M205" s="131"/>
      <c r="N205" s="132"/>
      <c r="O205" s="130"/>
      <c r="P205" s="133" t="str">
        <f aca="false">IF(OR(B205="Door",B205="Drawer"),H205,"")</f>
        <v/>
      </c>
      <c r="Q205" s="2" t="str">
        <f aca="false">IF(OR(B205="Door",B205="Drawer"),F205*G205*H205/1000000,"")</f>
        <v/>
      </c>
      <c r="R205" s="2" t="str">
        <f aca="false">IF(Table9[[#This Row],[Column83]]&gt;0,Table9[[#This Row],[Column6]]*Table9[[#This Row],[Column83]]/1000,"")</f>
        <v/>
      </c>
      <c r="S205" s="2" t="str">
        <f aca="false">IF(Table9[[#This Row],[Column82]]&gt;0,Table9[[#This Row],[Column7]]*Table9[[#This Row],[Column82]]/1000,"")</f>
        <v/>
      </c>
      <c r="T205" s="2" t="str">
        <f aca="false">IF(M205&gt;0,M205*O205,"")</f>
        <v/>
      </c>
      <c r="V205" s="2" t="str">
        <f aca="false">IF(B205="Door-Lattice",H205,"")</f>
        <v/>
      </c>
      <c r="W205" s="2" t="str">
        <f aca="false">IF(B205="Door-Lattice",F205*G205*H205/1000000,"")</f>
        <v/>
      </c>
      <c r="X205" s="2" t="str">
        <f aca="false">IF(B205="Light Shield",H205,"")</f>
        <v/>
      </c>
      <c r="Y205" s="2" t="str">
        <f aca="false">IF(B205="Light Shield",H205*2.7,"")</f>
        <v/>
      </c>
      <c r="Z205" s="2" t="str">
        <f aca="false">IF(B205="Scotia",H205,"")</f>
        <v/>
      </c>
      <c r="AA205" s="2" t="str">
        <f aca="false">IF(B205="Scotia",H205*2.7,"")</f>
        <v/>
      </c>
      <c r="AB205" s="2" t="str">
        <f aca="false">IF(B205="Pnl-MDF-16mm-S/F-wrp-edges",H205,"")</f>
        <v/>
      </c>
      <c r="AC205" s="2" t="str">
        <f aca="false">IF(B205="Pnl-MDF-16mm-S/F-wrp-edges",F205*G205*H205/1000000,"")</f>
        <v/>
      </c>
      <c r="AD205" s="2" t="str">
        <f aca="false">IF(B205="Pnl-MDF-16mm-D/F-wrp-edges",H205,"")</f>
        <v/>
      </c>
      <c r="AE205" s="2" t="str">
        <f aca="false">IF(B205="Pnl-MDF-16mm-D/F-wrp-edges",F205*G205*H205/1000000,"")</f>
        <v/>
      </c>
      <c r="AF205" s="2" t="str">
        <f aca="false">IF(K205&gt;0,H205*K205,"")</f>
        <v/>
      </c>
    </row>
    <row r="206" customFormat="false" ht="21.75" hidden="false" customHeight="true" outlineLevel="0" collapsed="false">
      <c r="A206" s="61" t="n">
        <v>84</v>
      </c>
      <c r="B206" s="126"/>
      <c r="C206" s="127"/>
      <c r="D206" s="127"/>
      <c r="E206" s="128"/>
      <c r="F206" s="64"/>
      <c r="G206" s="65"/>
      <c r="H206" s="70"/>
      <c r="I206" s="129"/>
      <c r="J206" s="130"/>
      <c r="K206" s="129"/>
      <c r="L206" s="130"/>
      <c r="M206" s="131"/>
      <c r="N206" s="132"/>
      <c r="O206" s="130"/>
      <c r="P206" s="133" t="str">
        <f aca="false">IF(OR(B206="Door",B206="Drawer"),H206,"")</f>
        <v/>
      </c>
      <c r="Q206" s="2" t="str">
        <f aca="false">IF(OR(B206="Door",B206="Drawer"),F206*G206*H206/1000000,"")</f>
        <v/>
      </c>
      <c r="R206" s="2" t="str">
        <f aca="false">IF(Table9[[#This Row],[Column83]]&gt;0,Table9[[#This Row],[Column6]]*Table9[[#This Row],[Column83]]/1000,"")</f>
        <v/>
      </c>
      <c r="S206" s="2" t="str">
        <f aca="false">IF(Table9[[#This Row],[Column82]]&gt;0,Table9[[#This Row],[Column7]]*Table9[[#This Row],[Column82]]/1000,"")</f>
        <v/>
      </c>
      <c r="T206" s="2" t="str">
        <f aca="false">IF(M206&gt;0,M206*O206,"")</f>
        <v/>
      </c>
      <c r="V206" s="2" t="str">
        <f aca="false">IF(B206="Door-Lattice",H206,"")</f>
        <v/>
      </c>
      <c r="W206" s="2" t="str">
        <f aca="false">IF(B206="Door-Lattice",F206*G206*H206/1000000,"")</f>
        <v/>
      </c>
      <c r="X206" s="2" t="str">
        <f aca="false">IF(B206="Light Shield",H206,"")</f>
        <v/>
      </c>
      <c r="Y206" s="2" t="str">
        <f aca="false">IF(B206="Light Shield",H206*2.7,"")</f>
        <v/>
      </c>
      <c r="Z206" s="2" t="str">
        <f aca="false">IF(B206="Scotia",H206,"")</f>
        <v/>
      </c>
      <c r="AA206" s="2" t="str">
        <f aca="false">IF(B206="Scotia",H206*2.7,"")</f>
        <v/>
      </c>
      <c r="AB206" s="2" t="str">
        <f aca="false">IF(B206="Pnl-MDF-16mm-S/F-wrp-edges",H206,"")</f>
        <v/>
      </c>
      <c r="AC206" s="2" t="str">
        <f aca="false">IF(B206="Pnl-MDF-16mm-S/F-wrp-edges",F206*G206*H206/1000000,"")</f>
        <v/>
      </c>
      <c r="AD206" s="2" t="str">
        <f aca="false">IF(B206="Pnl-MDF-16mm-D/F-wrp-edges",H206,"")</f>
        <v/>
      </c>
      <c r="AE206" s="2" t="str">
        <f aca="false">IF(B206="Pnl-MDF-16mm-D/F-wrp-edges",F206*G206*H206/1000000,"")</f>
        <v/>
      </c>
      <c r="AF206" s="2" t="str">
        <f aca="false">IF(K206&gt;0,H206*K206,"")</f>
        <v/>
      </c>
    </row>
    <row r="207" customFormat="false" ht="21.75" hidden="false" customHeight="true" outlineLevel="0" collapsed="false">
      <c r="A207" s="61" t="n">
        <v>85</v>
      </c>
      <c r="B207" s="126"/>
      <c r="C207" s="127"/>
      <c r="D207" s="127"/>
      <c r="E207" s="128"/>
      <c r="F207" s="64"/>
      <c r="G207" s="65"/>
      <c r="H207" s="70"/>
      <c r="I207" s="129"/>
      <c r="J207" s="130"/>
      <c r="K207" s="129"/>
      <c r="L207" s="130"/>
      <c r="M207" s="131"/>
      <c r="N207" s="132"/>
      <c r="O207" s="130"/>
      <c r="P207" s="133" t="str">
        <f aca="false">IF(OR(B207="Door",B207="Drawer"),H207,"")</f>
        <v/>
      </c>
      <c r="Q207" s="2" t="str">
        <f aca="false">IF(OR(B207="Door",B207="Drawer"),F207*G207*H207/1000000,"")</f>
        <v/>
      </c>
      <c r="R207" s="2" t="str">
        <f aca="false">IF(Table9[[#This Row],[Column83]]&gt;0,Table9[[#This Row],[Column6]]*Table9[[#This Row],[Column83]]/1000,"")</f>
        <v/>
      </c>
      <c r="S207" s="2" t="str">
        <f aca="false">IF(Table9[[#This Row],[Column82]]&gt;0,Table9[[#This Row],[Column7]]*Table9[[#This Row],[Column82]]/1000,"")</f>
        <v/>
      </c>
      <c r="T207" s="2" t="str">
        <f aca="false">IF(M207&gt;0,M207*O207,"")</f>
        <v/>
      </c>
      <c r="V207" s="2" t="str">
        <f aca="false">IF(B207="Door-Lattice",H207,"")</f>
        <v/>
      </c>
      <c r="W207" s="2" t="str">
        <f aca="false">IF(B207="Door-Lattice",F207*G207*H207/1000000,"")</f>
        <v/>
      </c>
      <c r="X207" s="2" t="str">
        <f aca="false">IF(B207="Light Shield",H207,"")</f>
        <v/>
      </c>
      <c r="Y207" s="2" t="str">
        <f aca="false">IF(B207="Light Shield",H207*2.7,"")</f>
        <v/>
      </c>
      <c r="Z207" s="2" t="str">
        <f aca="false">IF(B207="Scotia",H207,"")</f>
        <v/>
      </c>
      <c r="AA207" s="2" t="str">
        <f aca="false">IF(B207="Scotia",H207*2.7,"")</f>
        <v/>
      </c>
      <c r="AB207" s="2" t="str">
        <f aca="false">IF(B207="Pnl-MDF-16mm-S/F-wrp-edges",H207,"")</f>
        <v/>
      </c>
      <c r="AC207" s="2" t="str">
        <f aca="false">IF(B207="Pnl-MDF-16mm-S/F-wrp-edges",F207*G207*H207/1000000,"")</f>
        <v/>
      </c>
      <c r="AD207" s="2" t="str">
        <f aca="false">IF(B207="Pnl-MDF-16mm-D/F-wrp-edges",H207,"")</f>
        <v/>
      </c>
      <c r="AE207" s="2" t="str">
        <f aca="false">IF(B207="Pnl-MDF-16mm-D/F-wrp-edges",F207*G207*H207/1000000,"")</f>
        <v/>
      </c>
      <c r="AF207" s="2" t="str">
        <f aca="false">IF(K207&gt;0,H207*K207,"")</f>
        <v/>
      </c>
    </row>
    <row r="208" customFormat="false" ht="21.75" hidden="false" customHeight="true" outlineLevel="0" collapsed="false">
      <c r="A208" s="61" t="n">
        <v>86</v>
      </c>
      <c r="B208" s="126"/>
      <c r="C208" s="127"/>
      <c r="D208" s="127"/>
      <c r="E208" s="128"/>
      <c r="F208" s="64"/>
      <c r="G208" s="65"/>
      <c r="H208" s="70"/>
      <c r="I208" s="129"/>
      <c r="J208" s="130"/>
      <c r="K208" s="129"/>
      <c r="L208" s="130"/>
      <c r="M208" s="131"/>
      <c r="N208" s="132"/>
      <c r="O208" s="130"/>
      <c r="P208" s="133" t="str">
        <f aca="false">IF(OR(B208="Door",B208="Drawer"),H208,"")</f>
        <v/>
      </c>
      <c r="Q208" s="2" t="str">
        <f aca="false">IF(OR(B208="Door",B208="Drawer"),F208*G208*H208/1000000,"")</f>
        <v/>
      </c>
      <c r="R208" s="2" t="str">
        <f aca="false">IF(Table9[[#This Row],[Column83]]&gt;0,Table9[[#This Row],[Column6]]*Table9[[#This Row],[Column83]]/1000,"")</f>
        <v/>
      </c>
      <c r="S208" s="2" t="str">
        <f aca="false">IF(Table9[[#This Row],[Column82]]&gt;0,Table9[[#This Row],[Column7]]*Table9[[#This Row],[Column82]]/1000,"")</f>
        <v/>
      </c>
      <c r="T208" s="2" t="str">
        <f aca="false">IF(M208&gt;0,M208*O208,"")</f>
        <v/>
      </c>
      <c r="V208" s="2" t="str">
        <f aca="false">IF(B208="Door-Lattice",H208,"")</f>
        <v/>
      </c>
      <c r="W208" s="2" t="str">
        <f aca="false">IF(B208="Door-Lattice",F208*G208*H208/1000000,"")</f>
        <v/>
      </c>
      <c r="X208" s="2" t="str">
        <f aca="false">IF(B208="Light Shield",H208,"")</f>
        <v/>
      </c>
      <c r="Y208" s="2" t="str">
        <f aca="false">IF(B208="Light Shield",H208*2.7,"")</f>
        <v/>
      </c>
      <c r="Z208" s="2" t="str">
        <f aca="false">IF(B208="Scotia",H208,"")</f>
        <v/>
      </c>
      <c r="AA208" s="2" t="str">
        <f aca="false">IF(B208="Scotia",H208*2.7,"")</f>
        <v/>
      </c>
      <c r="AB208" s="2" t="str">
        <f aca="false">IF(B208="Pnl-MDF-16mm-S/F-wrp-edges",H208,"")</f>
        <v/>
      </c>
      <c r="AC208" s="2" t="str">
        <f aca="false">IF(B208="Pnl-MDF-16mm-S/F-wrp-edges",F208*G208*H208/1000000,"")</f>
        <v/>
      </c>
      <c r="AD208" s="2" t="str">
        <f aca="false">IF(B208="Pnl-MDF-16mm-D/F-wrp-edges",H208,"")</f>
        <v/>
      </c>
      <c r="AE208" s="2" t="str">
        <f aca="false">IF(B208="Pnl-MDF-16mm-D/F-wrp-edges",F208*G208*H208/1000000,"")</f>
        <v/>
      </c>
      <c r="AF208" s="2" t="str">
        <f aca="false">IF(K208&gt;0,H208*K208,"")</f>
        <v/>
      </c>
    </row>
    <row r="209" customFormat="false" ht="21.75" hidden="false" customHeight="true" outlineLevel="0" collapsed="false">
      <c r="A209" s="61" t="n">
        <v>87</v>
      </c>
      <c r="B209" s="126"/>
      <c r="C209" s="127"/>
      <c r="D209" s="127"/>
      <c r="E209" s="128"/>
      <c r="F209" s="64"/>
      <c r="G209" s="65"/>
      <c r="H209" s="70"/>
      <c r="I209" s="129"/>
      <c r="J209" s="130"/>
      <c r="K209" s="129"/>
      <c r="L209" s="130"/>
      <c r="M209" s="131"/>
      <c r="N209" s="132"/>
      <c r="O209" s="130"/>
      <c r="P209" s="133" t="str">
        <f aca="false">IF(OR(B209="Door",B209="Drawer"),H209,"")</f>
        <v/>
      </c>
      <c r="Q209" s="2" t="str">
        <f aca="false">IF(OR(B209="Door",B209="Drawer"),F209*G209*H209/1000000,"")</f>
        <v/>
      </c>
      <c r="R209" s="2" t="str">
        <f aca="false">IF(Table9[[#This Row],[Column83]]&gt;0,Table9[[#This Row],[Column6]]*Table9[[#This Row],[Column83]]/1000,"")</f>
        <v/>
      </c>
      <c r="S209" s="2" t="str">
        <f aca="false">IF(Table9[[#This Row],[Column82]]&gt;0,Table9[[#This Row],[Column7]]*Table9[[#This Row],[Column82]]/1000,"")</f>
        <v/>
      </c>
      <c r="T209" s="2" t="str">
        <f aca="false">IF(M209&gt;0,M209*O209,"")</f>
        <v/>
      </c>
      <c r="V209" s="2" t="str">
        <f aca="false">IF(B209="Door-Lattice",H209,"")</f>
        <v/>
      </c>
      <c r="W209" s="2" t="str">
        <f aca="false">IF(B209="Door-Lattice",F209*G209*H209/1000000,"")</f>
        <v/>
      </c>
      <c r="X209" s="2" t="str">
        <f aca="false">IF(B209="Light Shield",H209,"")</f>
        <v/>
      </c>
      <c r="Y209" s="2" t="str">
        <f aca="false">IF(B209="Light Shield",H209*2.7,"")</f>
        <v/>
      </c>
      <c r="Z209" s="2" t="str">
        <f aca="false">IF(B209="Scotia",H209,"")</f>
        <v/>
      </c>
      <c r="AA209" s="2" t="str">
        <f aca="false">IF(B209="Scotia",H209*2.7,"")</f>
        <v/>
      </c>
      <c r="AB209" s="2" t="str">
        <f aca="false">IF(B209="Pnl-MDF-16mm-S/F-wrp-edges",H209,"")</f>
        <v/>
      </c>
      <c r="AC209" s="2" t="str">
        <f aca="false">IF(B209="Pnl-MDF-16mm-S/F-wrp-edges",F209*G209*H209/1000000,"")</f>
        <v/>
      </c>
      <c r="AD209" s="2" t="str">
        <f aca="false">IF(B209="Pnl-MDF-16mm-D/F-wrp-edges",H209,"")</f>
        <v/>
      </c>
      <c r="AE209" s="2" t="str">
        <f aca="false">IF(B209="Pnl-MDF-16mm-D/F-wrp-edges",F209*G209*H209/1000000,"")</f>
        <v/>
      </c>
      <c r="AF209" s="2" t="str">
        <f aca="false">IF(K209&gt;0,H209*K209,"")</f>
        <v/>
      </c>
    </row>
    <row r="210" customFormat="false" ht="21.75" hidden="false" customHeight="true" outlineLevel="0" collapsed="false">
      <c r="A210" s="61" t="n">
        <v>88</v>
      </c>
      <c r="B210" s="126"/>
      <c r="C210" s="127"/>
      <c r="D210" s="127"/>
      <c r="E210" s="128"/>
      <c r="F210" s="64"/>
      <c r="G210" s="65"/>
      <c r="H210" s="70"/>
      <c r="I210" s="129"/>
      <c r="J210" s="130"/>
      <c r="K210" s="129"/>
      <c r="L210" s="130"/>
      <c r="M210" s="131"/>
      <c r="N210" s="132"/>
      <c r="O210" s="130"/>
      <c r="P210" s="133" t="str">
        <f aca="false">IF(OR(B210="Door",B210="Drawer"),H210,"")</f>
        <v/>
      </c>
      <c r="Q210" s="2" t="str">
        <f aca="false">IF(OR(B210="Door",B210="Drawer"),F210*G210*H210/1000000,"")</f>
        <v/>
      </c>
      <c r="R210" s="2" t="str">
        <f aca="false">IF(Table9[[#This Row],[Column83]]&gt;0,Table9[[#This Row],[Column6]]*Table9[[#This Row],[Column83]]/1000,"")</f>
        <v/>
      </c>
      <c r="S210" s="2" t="str">
        <f aca="false">IF(Table9[[#This Row],[Column82]]&gt;0,Table9[[#This Row],[Column7]]*Table9[[#This Row],[Column82]]/1000,"")</f>
        <v/>
      </c>
      <c r="T210" s="2" t="str">
        <f aca="false">IF(M210&gt;0,M210*O210,"")</f>
        <v/>
      </c>
      <c r="V210" s="2" t="str">
        <f aca="false">IF(B210="Door-Lattice",H210,"")</f>
        <v/>
      </c>
      <c r="W210" s="2" t="str">
        <f aca="false">IF(B210="Door-Lattice",F210*G210*H210/1000000,"")</f>
        <v/>
      </c>
      <c r="X210" s="2" t="str">
        <f aca="false">IF(B210="Light Shield",H210,"")</f>
        <v/>
      </c>
      <c r="Y210" s="2" t="str">
        <f aca="false">IF(B210="Light Shield",H210*2.7,"")</f>
        <v/>
      </c>
      <c r="Z210" s="2" t="str">
        <f aca="false">IF(B210="Scotia",H210,"")</f>
        <v/>
      </c>
      <c r="AA210" s="2" t="str">
        <f aca="false">IF(B210="Scotia",H210*2.7,"")</f>
        <v/>
      </c>
      <c r="AB210" s="2" t="str">
        <f aca="false">IF(B210="Pnl-MDF-16mm-S/F-wrp-edges",H210,"")</f>
        <v/>
      </c>
      <c r="AC210" s="2" t="str">
        <f aca="false">IF(B210="Pnl-MDF-16mm-S/F-wrp-edges",F210*G210*H210/1000000,"")</f>
        <v/>
      </c>
      <c r="AD210" s="2" t="str">
        <f aca="false">IF(B210="Pnl-MDF-16mm-D/F-wrp-edges",H210,"")</f>
        <v/>
      </c>
      <c r="AE210" s="2" t="str">
        <f aca="false">IF(B210="Pnl-MDF-16mm-D/F-wrp-edges",F210*G210*H210/1000000,"")</f>
        <v/>
      </c>
      <c r="AF210" s="2" t="str">
        <f aca="false">IF(K210&gt;0,H210*K210,"")</f>
        <v/>
      </c>
    </row>
    <row r="211" customFormat="false" ht="21.75" hidden="false" customHeight="true" outlineLevel="0" collapsed="false">
      <c r="A211" s="61" t="n">
        <v>89</v>
      </c>
      <c r="B211" s="126"/>
      <c r="C211" s="127"/>
      <c r="D211" s="127"/>
      <c r="E211" s="128"/>
      <c r="F211" s="64"/>
      <c r="G211" s="65"/>
      <c r="H211" s="70"/>
      <c r="I211" s="129"/>
      <c r="J211" s="130"/>
      <c r="K211" s="129"/>
      <c r="L211" s="130"/>
      <c r="M211" s="131"/>
      <c r="N211" s="132"/>
      <c r="O211" s="130"/>
      <c r="P211" s="133" t="str">
        <f aca="false">IF(OR(B211="Door",B211="Drawer"),H211,"")</f>
        <v/>
      </c>
      <c r="Q211" s="2" t="str">
        <f aca="false">IF(OR(B211="Door",B211="Drawer"),F211*G211*H211/1000000,"")</f>
        <v/>
      </c>
      <c r="R211" s="2" t="str">
        <f aca="false">IF(Table9[[#This Row],[Column83]]&gt;0,Table9[[#This Row],[Column6]]*Table9[[#This Row],[Column83]]/1000,"")</f>
        <v/>
      </c>
      <c r="S211" s="2" t="str">
        <f aca="false">IF(Table9[[#This Row],[Column82]]&gt;0,Table9[[#This Row],[Column7]]*Table9[[#This Row],[Column82]]/1000,"")</f>
        <v/>
      </c>
      <c r="T211" s="2" t="str">
        <f aca="false">IF(M211&gt;0,M211*O211,"")</f>
        <v/>
      </c>
      <c r="V211" s="2" t="str">
        <f aca="false">IF(B211="Door-Lattice",H211,"")</f>
        <v/>
      </c>
      <c r="W211" s="2" t="str">
        <f aca="false">IF(B211="Door-Lattice",F211*G211*H211/1000000,"")</f>
        <v/>
      </c>
      <c r="X211" s="2" t="str">
        <f aca="false">IF(B211="Light Shield",H211,"")</f>
        <v/>
      </c>
      <c r="Y211" s="2" t="str">
        <f aca="false">IF(B211="Light Shield",H211*2.7,"")</f>
        <v/>
      </c>
      <c r="Z211" s="2" t="str">
        <f aca="false">IF(B211="Scotia",H211,"")</f>
        <v/>
      </c>
      <c r="AA211" s="2" t="str">
        <f aca="false">IF(B211="Scotia",H211*2.7,"")</f>
        <v/>
      </c>
      <c r="AB211" s="2" t="str">
        <f aca="false">IF(B211="Pnl-MDF-16mm-S/F-wrp-edges",H211,"")</f>
        <v/>
      </c>
      <c r="AC211" s="2" t="str">
        <f aca="false">IF(B211="Pnl-MDF-16mm-S/F-wrp-edges",F211*G211*H211/1000000,"")</f>
        <v/>
      </c>
      <c r="AD211" s="2" t="str">
        <f aca="false">IF(B211="Pnl-MDF-16mm-D/F-wrp-edges",H211,"")</f>
        <v/>
      </c>
      <c r="AE211" s="2" t="str">
        <f aca="false">IF(B211="Pnl-MDF-16mm-D/F-wrp-edges",F211*G211*H211/1000000,"")</f>
        <v/>
      </c>
      <c r="AF211" s="2" t="str">
        <f aca="false">IF(K211&gt;0,H211*K211,"")</f>
        <v/>
      </c>
    </row>
    <row r="212" customFormat="false" ht="21.75" hidden="false" customHeight="true" outlineLevel="0" collapsed="false">
      <c r="A212" s="61" t="n">
        <v>90</v>
      </c>
      <c r="B212" s="126"/>
      <c r="C212" s="127"/>
      <c r="D212" s="127"/>
      <c r="E212" s="128"/>
      <c r="F212" s="64"/>
      <c r="G212" s="65"/>
      <c r="H212" s="70"/>
      <c r="I212" s="129"/>
      <c r="J212" s="130"/>
      <c r="K212" s="129"/>
      <c r="L212" s="130"/>
      <c r="M212" s="131"/>
      <c r="N212" s="132"/>
      <c r="O212" s="130"/>
      <c r="P212" s="133" t="str">
        <f aca="false">IF(OR(B212="Door",B212="Drawer"),H212,"")</f>
        <v/>
      </c>
      <c r="Q212" s="2" t="str">
        <f aca="false">IF(OR(B212="Door",B212="Drawer"),F212*G212*H212/1000000,"")</f>
        <v/>
      </c>
      <c r="R212" s="2" t="str">
        <f aca="false">IF(Table9[[#This Row],[Column83]]&gt;0,Table9[[#This Row],[Column6]]*Table9[[#This Row],[Column83]]/1000,"")</f>
        <v/>
      </c>
      <c r="S212" s="2" t="str">
        <f aca="false">IF(Table9[[#This Row],[Column82]]&gt;0,Table9[[#This Row],[Column7]]*Table9[[#This Row],[Column82]]/1000,"")</f>
        <v/>
      </c>
      <c r="T212" s="2" t="str">
        <f aca="false">IF(M212&gt;0,M212*O212,"")</f>
        <v/>
      </c>
      <c r="V212" s="2" t="str">
        <f aca="false">IF(B212="Door-Lattice",H212,"")</f>
        <v/>
      </c>
      <c r="W212" s="2" t="str">
        <f aca="false">IF(B212="Door-Lattice",F212*G212*H212/1000000,"")</f>
        <v/>
      </c>
      <c r="X212" s="2" t="str">
        <f aca="false">IF(B212="Light Shield",H212,"")</f>
        <v/>
      </c>
      <c r="Y212" s="2" t="str">
        <f aca="false">IF(B212="Light Shield",H212*2.7,"")</f>
        <v/>
      </c>
      <c r="Z212" s="2" t="str">
        <f aca="false">IF(B212="Scotia",H212,"")</f>
        <v/>
      </c>
      <c r="AA212" s="2" t="str">
        <f aca="false">IF(B212="Scotia",H212*2.7,"")</f>
        <v/>
      </c>
      <c r="AB212" s="2" t="str">
        <f aca="false">IF(B212="Pnl-MDF-16mm-S/F-wrp-edges",H212,"")</f>
        <v/>
      </c>
      <c r="AC212" s="2" t="str">
        <f aca="false">IF(B212="Pnl-MDF-16mm-S/F-wrp-edges",F212*G212*H212/1000000,"")</f>
        <v/>
      </c>
      <c r="AD212" s="2" t="str">
        <f aca="false">IF(B212="Pnl-MDF-16mm-D/F-wrp-edges",H212,"")</f>
        <v/>
      </c>
      <c r="AE212" s="2" t="str">
        <f aca="false">IF(B212="Pnl-MDF-16mm-D/F-wrp-edges",F212*G212*H212/1000000,"")</f>
        <v/>
      </c>
      <c r="AF212" s="2" t="str">
        <f aca="false">IF(K212&gt;0,H212*K212,"")</f>
        <v/>
      </c>
    </row>
    <row r="213" customFormat="false" ht="21.75" hidden="false" customHeight="true" outlineLevel="0" collapsed="false">
      <c r="A213" s="61" t="n">
        <v>91</v>
      </c>
      <c r="B213" s="126"/>
      <c r="C213" s="127"/>
      <c r="D213" s="127"/>
      <c r="E213" s="128"/>
      <c r="F213" s="64"/>
      <c r="G213" s="65"/>
      <c r="H213" s="70"/>
      <c r="I213" s="129"/>
      <c r="J213" s="130"/>
      <c r="K213" s="129"/>
      <c r="L213" s="130"/>
      <c r="M213" s="131"/>
      <c r="N213" s="132"/>
      <c r="O213" s="130"/>
      <c r="P213" s="133" t="str">
        <f aca="false">IF(OR(B213="Door",B213="Drawer"),H213,"")</f>
        <v/>
      </c>
      <c r="Q213" s="2" t="str">
        <f aca="false">IF(OR(B213="Door",B213="Drawer"),F213*G213*H213/1000000,"")</f>
        <v/>
      </c>
      <c r="R213" s="2" t="str">
        <f aca="false">IF(Table9[[#This Row],[Column83]]&gt;0,Table9[[#This Row],[Column6]]*Table9[[#This Row],[Column83]]/1000,"")</f>
        <v/>
      </c>
      <c r="S213" s="2" t="str">
        <f aca="false">IF(Table9[[#This Row],[Column82]]&gt;0,Table9[[#This Row],[Column7]]*Table9[[#This Row],[Column82]]/1000,"")</f>
        <v/>
      </c>
      <c r="T213" s="2" t="str">
        <f aca="false">IF(M213&gt;0,M213*O213,"")</f>
        <v/>
      </c>
      <c r="V213" s="2" t="str">
        <f aca="false">IF(B213="Door-Lattice",H213,"")</f>
        <v/>
      </c>
      <c r="W213" s="2" t="str">
        <f aca="false">IF(B213="Door-Lattice",F213*G213*H213/1000000,"")</f>
        <v/>
      </c>
      <c r="X213" s="2" t="str">
        <f aca="false">IF(B213="Light Shield",H213,"")</f>
        <v/>
      </c>
      <c r="Y213" s="2" t="str">
        <f aca="false">IF(B213="Light Shield",H213*2.7,"")</f>
        <v/>
      </c>
      <c r="Z213" s="2" t="str">
        <f aca="false">IF(B213="Scotia",H213,"")</f>
        <v/>
      </c>
      <c r="AA213" s="2" t="str">
        <f aca="false">IF(B213="Scotia",H213*2.7,"")</f>
        <v/>
      </c>
      <c r="AB213" s="2" t="str">
        <f aca="false">IF(B213="Pnl-MDF-16mm-S/F-wrp-edges",H213,"")</f>
        <v/>
      </c>
      <c r="AC213" s="2" t="str">
        <f aca="false">IF(B213="Pnl-MDF-16mm-S/F-wrp-edges",F213*G213*H213/1000000,"")</f>
        <v/>
      </c>
      <c r="AD213" s="2" t="str">
        <f aca="false">IF(B213="Pnl-MDF-16mm-D/F-wrp-edges",H213,"")</f>
        <v/>
      </c>
      <c r="AE213" s="2" t="str">
        <f aca="false">IF(B213="Pnl-MDF-16mm-D/F-wrp-edges",F213*G213*H213/1000000,"")</f>
        <v/>
      </c>
      <c r="AF213" s="2" t="str">
        <f aca="false">IF(K213&gt;0,H213*K213,"")</f>
        <v/>
      </c>
    </row>
    <row r="214" customFormat="false" ht="21.75" hidden="false" customHeight="true" outlineLevel="0" collapsed="false">
      <c r="A214" s="61" t="n">
        <v>92</v>
      </c>
      <c r="B214" s="126"/>
      <c r="C214" s="127"/>
      <c r="D214" s="127"/>
      <c r="E214" s="128"/>
      <c r="F214" s="64"/>
      <c r="G214" s="65"/>
      <c r="H214" s="70"/>
      <c r="I214" s="129"/>
      <c r="J214" s="130"/>
      <c r="K214" s="129"/>
      <c r="L214" s="130"/>
      <c r="M214" s="131"/>
      <c r="N214" s="132"/>
      <c r="O214" s="130"/>
      <c r="P214" s="133" t="str">
        <f aca="false">IF(OR(B214="Door",B214="Drawer"),H214,"")</f>
        <v/>
      </c>
      <c r="Q214" s="2" t="str">
        <f aca="false">IF(OR(B214="Door",B214="Drawer"),F214*G214*H214/1000000,"")</f>
        <v/>
      </c>
      <c r="R214" s="2" t="str">
        <f aca="false">IF(Table9[[#This Row],[Column83]]&gt;0,Table9[[#This Row],[Column6]]*Table9[[#This Row],[Column83]]/1000,"")</f>
        <v/>
      </c>
      <c r="S214" s="2" t="str">
        <f aca="false">IF(Table9[[#This Row],[Column82]]&gt;0,Table9[[#This Row],[Column7]]*Table9[[#This Row],[Column82]]/1000,"")</f>
        <v/>
      </c>
      <c r="T214" s="2" t="str">
        <f aca="false">IF(M214&gt;0,M214*O214,"")</f>
        <v/>
      </c>
      <c r="V214" s="2" t="str">
        <f aca="false">IF(B214="Door-Lattice",H214,"")</f>
        <v/>
      </c>
      <c r="W214" s="2" t="str">
        <f aca="false">IF(B214="Door-Lattice",F214*G214*H214/1000000,"")</f>
        <v/>
      </c>
      <c r="X214" s="2" t="str">
        <f aca="false">IF(B214="Light Shield",H214,"")</f>
        <v/>
      </c>
      <c r="Y214" s="2" t="str">
        <f aca="false">IF(B214="Light Shield",H214*2.7,"")</f>
        <v/>
      </c>
      <c r="Z214" s="2" t="str">
        <f aca="false">IF(B214="Scotia",H214,"")</f>
        <v/>
      </c>
      <c r="AA214" s="2" t="str">
        <f aca="false">IF(B214="Scotia",H214*2.7,"")</f>
        <v/>
      </c>
      <c r="AB214" s="2" t="str">
        <f aca="false">IF(B214="Pnl-MDF-16mm-S/F-wrp-edges",H214,"")</f>
        <v/>
      </c>
      <c r="AC214" s="2" t="str">
        <f aca="false">IF(B214="Pnl-MDF-16mm-S/F-wrp-edges",F214*G214*H214/1000000,"")</f>
        <v/>
      </c>
      <c r="AD214" s="2" t="str">
        <f aca="false">IF(B214="Pnl-MDF-16mm-D/F-wrp-edges",H214,"")</f>
        <v/>
      </c>
      <c r="AE214" s="2" t="str">
        <f aca="false">IF(B214="Pnl-MDF-16mm-D/F-wrp-edges",F214*G214*H214/1000000,"")</f>
        <v/>
      </c>
      <c r="AF214" s="2" t="str">
        <f aca="false">IF(K214&gt;0,H214*K214,"")</f>
        <v/>
      </c>
    </row>
    <row r="215" customFormat="false" ht="21.75" hidden="false" customHeight="true" outlineLevel="0" collapsed="false">
      <c r="A215" s="61" t="n">
        <v>93</v>
      </c>
      <c r="B215" s="126"/>
      <c r="C215" s="127"/>
      <c r="D215" s="127"/>
      <c r="E215" s="128"/>
      <c r="F215" s="64"/>
      <c r="G215" s="65"/>
      <c r="H215" s="70"/>
      <c r="I215" s="129"/>
      <c r="J215" s="130"/>
      <c r="K215" s="129"/>
      <c r="L215" s="130"/>
      <c r="M215" s="131"/>
      <c r="N215" s="132"/>
      <c r="O215" s="130"/>
      <c r="P215" s="133" t="str">
        <f aca="false">IF(OR(B215="Door",B215="Drawer"),H215,"")</f>
        <v/>
      </c>
      <c r="Q215" s="2" t="str">
        <f aca="false">IF(OR(B215="Door",B215="Drawer"),F215*G215*H215/1000000,"")</f>
        <v/>
      </c>
      <c r="R215" s="2" t="str">
        <f aca="false">IF(Table9[[#This Row],[Column83]]&gt;0,Table9[[#This Row],[Column6]]*Table9[[#This Row],[Column83]]/1000,"")</f>
        <v/>
      </c>
      <c r="S215" s="2" t="str">
        <f aca="false">IF(Table9[[#This Row],[Column82]]&gt;0,Table9[[#This Row],[Column7]]*Table9[[#This Row],[Column82]]/1000,"")</f>
        <v/>
      </c>
      <c r="T215" s="2" t="str">
        <f aca="false">IF(M215&gt;0,M215*O215,"")</f>
        <v/>
      </c>
      <c r="V215" s="2" t="str">
        <f aca="false">IF(B215="Door-Lattice",H215,"")</f>
        <v/>
      </c>
      <c r="W215" s="2" t="str">
        <f aca="false">IF(B215="Door-Lattice",F215*G215*H215/1000000,"")</f>
        <v/>
      </c>
      <c r="X215" s="2" t="str">
        <f aca="false">IF(B215="Light Shield",H215,"")</f>
        <v/>
      </c>
      <c r="Y215" s="2" t="str">
        <f aca="false">IF(B215="Light Shield",H215*2.7,"")</f>
        <v/>
      </c>
      <c r="Z215" s="2" t="str">
        <f aca="false">IF(B215="Scotia",H215,"")</f>
        <v/>
      </c>
      <c r="AA215" s="2" t="str">
        <f aca="false">IF(B215="Scotia",H215*2.7,"")</f>
        <v/>
      </c>
      <c r="AB215" s="2" t="str">
        <f aca="false">IF(B215="Pnl-MDF-16mm-S/F-wrp-edges",H215,"")</f>
        <v/>
      </c>
      <c r="AC215" s="2" t="str">
        <f aca="false">IF(B215="Pnl-MDF-16mm-S/F-wrp-edges",F215*G215*H215/1000000,"")</f>
        <v/>
      </c>
      <c r="AD215" s="2" t="str">
        <f aca="false">IF(B215="Pnl-MDF-16mm-D/F-wrp-edges",H215,"")</f>
        <v/>
      </c>
      <c r="AE215" s="2" t="str">
        <f aca="false">IF(B215="Pnl-MDF-16mm-D/F-wrp-edges",F215*G215*H215/1000000,"")</f>
        <v/>
      </c>
      <c r="AF215" s="2" t="str">
        <f aca="false">IF(K215&gt;0,H215*K215,"")</f>
        <v/>
      </c>
    </row>
    <row r="216" customFormat="false" ht="21.75" hidden="false" customHeight="true" outlineLevel="0" collapsed="false">
      <c r="A216" s="61" t="n">
        <v>94</v>
      </c>
      <c r="B216" s="126"/>
      <c r="C216" s="127"/>
      <c r="D216" s="127"/>
      <c r="E216" s="128"/>
      <c r="F216" s="64"/>
      <c r="G216" s="65"/>
      <c r="H216" s="70"/>
      <c r="I216" s="129"/>
      <c r="J216" s="130"/>
      <c r="K216" s="129"/>
      <c r="L216" s="130"/>
      <c r="M216" s="131"/>
      <c r="N216" s="132"/>
      <c r="O216" s="130"/>
      <c r="P216" s="133" t="str">
        <f aca="false">IF(OR(B216="Door",B216="Drawer"),H216,"")</f>
        <v/>
      </c>
      <c r="Q216" s="2" t="str">
        <f aca="false">IF(OR(B216="Door",B216="Drawer"),F216*G216*H216/1000000,"")</f>
        <v/>
      </c>
      <c r="R216" s="2" t="str">
        <f aca="false">IF(Table9[[#This Row],[Column83]]&gt;0,Table9[[#This Row],[Column6]]*Table9[[#This Row],[Column83]]/1000,"")</f>
        <v/>
      </c>
      <c r="S216" s="2" t="str">
        <f aca="false">IF(Table9[[#This Row],[Column82]]&gt;0,Table9[[#This Row],[Column7]]*Table9[[#This Row],[Column82]]/1000,"")</f>
        <v/>
      </c>
      <c r="T216" s="2" t="str">
        <f aca="false">IF(M216&gt;0,M216*O216,"")</f>
        <v/>
      </c>
      <c r="V216" s="2" t="str">
        <f aca="false">IF(B216="Door-Lattice",H216,"")</f>
        <v/>
      </c>
      <c r="W216" s="2" t="str">
        <f aca="false">IF(B216="Door-Lattice",F216*G216*H216/1000000,"")</f>
        <v/>
      </c>
      <c r="X216" s="2" t="str">
        <f aca="false">IF(B216="Light Shield",H216,"")</f>
        <v/>
      </c>
      <c r="Y216" s="2" t="str">
        <f aca="false">IF(B216="Light Shield",H216*2.7,"")</f>
        <v/>
      </c>
      <c r="Z216" s="2" t="str">
        <f aca="false">IF(B216="Scotia",H216,"")</f>
        <v/>
      </c>
      <c r="AA216" s="2" t="str">
        <f aca="false">IF(B216="Scotia",H216*2.7,"")</f>
        <v/>
      </c>
      <c r="AB216" s="2" t="str">
        <f aca="false">IF(B216="Pnl-MDF-16mm-S/F-wrp-edges",H216,"")</f>
        <v/>
      </c>
      <c r="AC216" s="2" t="str">
        <f aca="false">IF(B216="Pnl-MDF-16mm-S/F-wrp-edges",F216*G216*H216/1000000,"")</f>
        <v/>
      </c>
      <c r="AD216" s="2" t="str">
        <f aca="false">IF(B216="Pnl-MDF-16mm-D/F-wrp-edges",H216,"")</f>
        <v/>
      </c>
      <c r="AE216" s="2" t="str">
        <f aca="false">IF(B216="Pnl-MDF-16mm-D/F-wrp-edges",F216*G216*H216/1000000,"")</f>
        <v/>
      </c>
      <c r="AF216" s="2" t="str">
        <f aca="false">IF(K216&gt;0,H216*K216,"")</f>
        <v/>
      </c>
    </row>
    <row r="217" customFormat="false" ht="21.75" hidden="false" customHeight="true" outlineLevel="0" collapsed="false">
      <c r="A217" s="61" t="n">
        <v>95</v>
      </c>
      <c r="B217" s="126"/>
      <c r="C217" s="127"/>
      <c r="D217" s="127"/>
      <c r="E217" s="128"/>
      <c r="F217" s="64"/>
      <c r="G217" s="65"/>
      <c r="H217" s="70"/>
      <c r="I217" s="129"/>
      <c r="J217" s="130"/>
      <c r="K217" s="129"/>
      <c r="L217" s="130"/>
      <c r="M217" s="131"/>
      <c r="N217" s="132"/>
      <c r="O217" s="130"/>
      <c r="P217" s="133" t="str">
        <f aca="false">IF(OR(B217="Door",B217="Drawer"),H217,"")</f>
        <v/>
      </c>
      <c r="Q217" s="2" t="str">
        <f aca="false">IF(OR(B217="Door",B217="Drawer"),F217*G217*H217/1000000,"")</f>
        <v/>
      </c>
      <c r="R217" s="2" t="str">
        <f aca="false">IF(Table9[[#This Row],[Column83]]&gt;0,Table9[[#This Row],[Column6]]*Table9[[#This Row],[Column83]]/1000,"")</f>
        <v/>
      </c>
      <c r="S217" s="2" t="str">
        <f aca="false">IF(Table9[[#This Row],[Column82]]&gt;0,Table9[[#This Row],[Column7]]*Table9[[#This Row],[Column82]]/1000,"")</f>
        <v/>
      </c>
      <c r="T217" s="2" t="str">
        <f aca="false">IF(M217&gt;0,M217*O217,"")</f>
        <v/>
      </c>
      <c r="V217" s="2" t="str">
        <f aca="false">IF(B217="Door-Lattice",H217,"")</f>
        <v/>
      </c>
      <c r="W217" s="2" t="str">
        <f aca="false">IF(B217="Door-Lattice",F217*G217*H217/1000000,"")</f>
        <v/>
      </c>
      <c r="X217" s="2" t="str">
        <f aca="false">IF(B217="Light Shield",H217,"")</f>
        <v/>
      </c>
      <c r="Y217" s="2" t="str">
        <f aca="false">IF(B217="Light Shield",H217*2.7,"")</f>
        <v/>
      </c>
      <c r="Z217" s="2" t="str">
        <f aca="false">IF(B217="Scotia",H217,"")</f>
        <v/>
      </c>
      <c r="AA217" s="2" t="str">
        <f aca="false">IF(B217="Scotia",H217*2.7,"")</f>
        <v/>
      </c>
      <c r="AB217" s="2" t="str">
        <f aca="false">IF(B217="Pnl-MDF-16mm-S/F-wrp-edges",H217,"")</f>
        <v/>
      </c>
      <c r="AC217" s="2" t="str">
        <f aca="false">IF(B217="Pnl-MDF-16mm-S/F-wrp-edges",F217*G217*H217/1000000,"")</f>
        <v/>
      </c>
      <c r="AD217" s="2" t="str">
        <f aca="false">IF(B217="Pnl-MDF-16mm-D/F-wrp-edges",H217,"")</f>
        <v/>
      </c>
      <c r="AE217" s="2" t="str">
        <f aca="false">IF(B217="Pnl-MDF-16mm-D/F-wrp-edges",F217*G217*H217/1000000,"")</f>
        <v/>
      </c>
      <c r="AF217" s="2" t="str">
        <f aca="false">IF(K217&gt;0,H217*K217,"")</f>
        <v/>
      </c>
    </row>
    <row r="218" customFormat="false" ht="21.75" hidden="false" customHeight="true" outlineLevel="0" collapsed="false">
      <c r="A218" s="61" t="n">
        <v>96</v>
      </c>
      <c r="B218" s="126"/>
      <c r="C218" s="127"/>
      <c r="D218" s="127"/>
      <c r="E218" s="128"/>
      <c r="F218" s="64"/>
      <c r="G218" s="65"/>
      <c r="H218" s="70"/>
      <c r="I218" s="129"/>
      <c r="J218" s="130"/>
      <c r="K218" s="129"/>
      <c r="L218" s="130"/>
      <c r="M218" s="131"/>
      <c r="N218" s="132"/>
      <c r="O218" s="130"/>
      <c r="P218" s="133" t="str">
        <f aca="false">IF(OR(B218="Door",B218="Drawer"),H218,"")</f>
        <v/>
      </c>
      <c r="Q218" s="2" t="str">
        <f aca="false">IF(OR(B218="Door",B218="Drawer"),F218*G218*H218/1000000,"")</f>
        <v/>
      </c>
      <c r="R218" s="2" t="str">
        <f aca="false">IF(Table9[[#This Row],[Column83]]&gt;0,Table9[[#This Row],[Column6]]*Table9[[#This Row],[Column83]]/1000,"")</f>
        <v/>
      </c>
      <c r="S218" s="2" t="str">
        <f aca="false">IF(Table9[[#This Row],[Column82]]&gt;0,Table9[[#This Row],[Column7]]*Table9[[#This Row],[Column82]]/1000,"")</f>
        <v/>
      </c>
      <c r="T218" s="2" t="str">
        <f aca="false">IF(M218&gt;0,M218*O218,"")</f>
        <v/>
      </c>
      <c r="V218" s="2" t="str">
        <f aca="false">IF(B218="Door-Lattice",H218,"")</f>
        <v/>
      </c>
      <c r="W218" s="2" t="str">
        <f aca="false">IF(B218="Door-Lattice",F218*G218*H218/1000000,"")</f>
        <v/>
      </c>
      <c r="X218" s="2" t="str">
        <f aca="false">IF(B218="Light Shield",H218,"")</f>
        <v/>
      </c>
      <c r="Y218" s="2" t="str">
        <f aca="false">IF(B218="Light Shield",H218*2.7,"")</f>
        <v/>
      </c>
      <c r="Z218" s="2" t="str">
        <f aca="false">IF(B218="Scotia",H218,"")</f>
        <v/>
      </c>
      <c r="AA218" s="2" t="str">
        <f aca="false">IF(B218="Scotia",H218*2.7,"")</f>
        <v/>
      </c>
      <c r="AB218" s="2" t="str">
        <f aca="false">IF(B218="Pnl-MDF-16mm-S/F-wrp-edges",H218,"")</f>
        <v/>
      </c>
      <c r="AC218" s="2" t="str">
        <f aca="false">IF(B218="Pnl-MDF-16mm-S/F-wrp-edges",F218*G218*H218/1000000,"")</f>
        <v/>
      </c>
      <c r="AD218" s="2" t="str">
        <f aca="false">IF(B218="Pnl-MDF-16mm-D/F-wrp-edges",H218,"")</f>
        <v/>
      </c>
      <c r="AE218" s="2" t="str">
        <f aca="false">IF(B218="Pnl-MDF-16mm-D/F-wrp-edges",F218*G218*H218/1000000,"")</f>
        <v/>
      </c>
      <c r="AF218" s="2" t="str">
        <f aca="false">IF(K218&gt;0,H218*K218,"")</f>
        <v/>
      </c>
    </row>
    <row r="219" customFormat="false" ht="21.75" hidden="false" customHeight="true" outlineLevel="0" collapsed="false">
      <c r="A219" s="61" t="n">
        <v>97</v>
      </c>
      <c r="B219" s="126"/>
      <c r="C219" s="127"/>
      <c r="D219" s="127"/>
      <c r="E219" s="128"/>
      <c r="F219" s="64"/>
      <c r="G219" s="65"/>
      <c r="H219" s="70"/>
      <c r="I219" s="129"/>
      <c r="J219" s="130"/>
      <c r="K219" s="129"/>
      <c r="L219" s="130"/>
      <c r="M219" s="131"/>
      <c r="N219" s="132"/>
      <c r="O219" s="130"/>
      <c r="P219" s="133" t="str">
        <f aca="false">IF(OR(B219="Door",B219="Drawer"),H219,"")</f>
        <v/>
      </c>
      <c r="Q219" s="2" t="str">
        <f aca="false">IF(OR(B219="Door",B219="Drawer"),F219*G219*H219/1000000,"")</f>
        <v/>
      </c>
      <c r="R219" s="2" t="str">
        <f aca="false">IF(Table9[[#This Row],[Column83]]&gt;0,Table9[[#This Row],[Column6]]*Table9[[#This Row],[Column83]]/1000,"")</f>
        <v/>
      </c>
      <c r="S219" s="2" t="str">
        <f aca="false">IF(Table9[[#This Row],[Column82]]&gt;0,Table9[[#This Row],[Column7]]*Table9[[#This Row],[Column82]]/1000,"")</f>
        <v/>
      </c>
      <c r="T219" s="2" t="str">
        <f aca="false">IF(M219&gt;0,M219*O219,"")</f>
        <v/>
      </c>
      <c r="V219" s="2" t="str">
        <f aca="false">IF(B219="Door-Lattice",H219,"")</f>
        <v/>
      </c>
      <c r="W219" s="2" t="str">
        <f aca="false">IF(B219="Door-Lattice",F219*G219*H219/1000000,"")</f>
        <v/>
      </c>
      <c r="X219" s="2" t="str">
        <f aca="false">IF(B219="Light Shield",H219,"")</f>
        <v/>
      </c>
      <c r="Y219" s="2" t="str">
        <f aca="false">IF(B219="Light Shield",H219*2.7,"")</f>
        <v/>
      </c>
      <c r="Z219" s="2" t="str">
        <f aca="false">IF(B219="Scotia",H219,"")</f>
        <v/>
      </c>
      <c r="AA219" s="2" t="str">
        <f aca="false">IF(B219="Scotia",H219*2.7,"")</f>
        <v/>
      </c>
      <c r="AB219" s="2" t="str">
        <f aca="false">IF(B219="Pnl-MDF-16mm-S/F-wrp-edges",H219,"")</f>
        <v/>
      </c>
      <c r="AC219" s="2" t="str">
        <f aca="false">IF(B219="Pnl-MDF-16mm-S/F-wrp-edges",F219*G219*H219/1000000,"")</f>
        <v/>
      </c>
      <c r="AD219" s="2" t="str">
        <f aca="false">IF(B219="Pnl-MDF-16mm-D/F-wrp-edges",H219,"")</f>
        <v/>
      </c>
      <c r="AE219" s="2" t="str">
        <f aca="false">IF(B219="Pnl-MDF-16mm-D/F-wrp-edges",F219*G219*H219/1000000,"")</f>
        <v/>
      </c>
      <c r="AF219" s="2" t="str">
        <f aca="false">IF(K219&gt;0,H219*K219,"")</f>
        <v/>
      </c>
    </row>
    <row r="220" customFormat="false" ht="21.75" hidden="false" customHeight="true" outlineLevel="0" collapsed="false">
      <c r="A220" s="61" t="n">
        <v>98</v>
      </c>
      <c r="B220" s="126"/>
      <c r="C220" s="127"/>
      <c r="D220" s="127"/>
      <c r="E220" s="128"/>
      <c r="F220" s="64"/>
      <c r="G220" s="65"/>
      <c r="H220" s="70"/>
      <c r="I220" s="129"/>
      <c r="J220" s="130"/>
      <c r="K220" s="129"/>
      <c r="L220" s="130"/>
      <c r="M220" s="131"/>
      <c r="N220" s="132"/>
      <c r="O220" s="130"/>
      <c r="P220" s="133" t="str">
        <f aca="false">IF(OR(B220="Door",B220="Drawer"),H220,"")</f>
        <v/>
      </c>
      <c r="Q220" s="2" t="str">
        <f aca="false">IF(OR(B220="Door",B220="Drawer"),F220*G220*H220/1000000,"")</f>
        <v/>
      </c>
      <c r="R220" s="2" t="str">
        <f aca="false">IF(Table9[[#This Row],[Column83]]&gt;0,Table9[[#This Row],[Column6]]*Table9[[#This Row],[Column83]]/1000,"")</f>
        <v/>
      </c>
      <c r="S220" s="2" t="str">
        <f aca="false">IF(Table9[[#This Row],[Column82]]&gt;0,Table9[[#This Row],[Column7]]*Table9[[#This Row],[Column82]]/1000,"")</f>
        <v/>
      </c>
      <c r="T220" s="2" t="str">
        <f aca="false">IF(M220&gt;0,M220*O220,"")</f>
        <v/>
      </c>
      <c r="V220" s="2" t="str">
        <f aca="false">IF(B220="Door-Lattice",H220,"")</f>
        <v/>
      </c>
      <c r="W220" s="2" t="str">
        <f aca="false">IF(B220="Door-Lattice",F220*G220*H220/1000000,"")</f>
        <v/>
      </c>
      <c r="X220" s="2" t="str">
        <f aca="false">IF(B220="Light Shield",H220,"")</f>
        <v/>
      </c>
      <c r="Y220" s="2" t="str">
        <f aca="false">IF(B220="Light Shield",H220*2.7,"")</f>
        <v/>
      </c>
      <c r="Z220" s="2" t="str">
        <f aca="false">IF(B220="Scotia",H220,"")</f>
        <v/>
      </c>
      <c r="AA220" s="2" t="str">
        <f aca="false">IF(B220="Scotia",H220*2.7,"")</f>
        <v/>
      </c>
      <c r="AB220" s="2" t="str">
        <f aca="false">IF(B220="Pnl-MDF-16mm-S/F-wrp-edges",H220,"")</f>
        <v/>
      </c>
      <c r="AC220" s="2" t="str">
        <f aca="false">IF(B220="Pnl-MDF-16mm-S/F-wrp-edges",F220*G220*H220/1000000,"")</f>
        <v/>
      </c>
      <c r="AD220" s="2" t="str">
        <f aca="false">IF(B220="Pnl-MDF-16mm-D/F-wrp-edges",H220,"")</f>
        <v/>
      </c>
      <c r="AE220" s="2" t="str">
        <f aca="false">IF(B220="Pnl-MDF-16mm-D/F-wrp-edges",F220*G220*H220/1000000,"")</f>
        <v/>
      </c>
      <c r="AF220" s="2" t="str">
        <f aca="false">IF(K220&gt;0,H220*K220,"")</f>
        <v/>
      </c>
    </row>
    <row r="221" customFormat="false" ht="21.75" hidden="false" customHeight="true" outlineLevel="0" collapsed="false">
      <c r="A221" s="61" t="n">
        <v>99</v>
      </c>
      <c r="B221" s="126"/>
      <c r="C221" s="127"/>
      <c r="D221" s="127"/>
      <c r="E221" s="128"/>
      <c r="F221" s="64"/>
      <c r="G221" s="65"/>
      <c r="H221" s="70"/>
      <c r="I221" s="129"/>
      <c r="J221" s="130"/>
      <c r="K221" s="129"/>
      <c r="L221" s="130"/>
      <c r="M221" s="131"/>
      <c r="N221" s="132"/>
      <c r="O221" s="130"/>
      <c r="P221" s="133" t="str">
        <f aca="false">IF(OR(B221="Door",B221="Drawer"),H221,"")</f>
        <v/>
      </c>
      <c r="Q221" s="2" t="str">
        <f aca="false">IF(OR(B221="Door",B221="Drawer"),F221*G221*H221/1000000,"")</f>
        <v/>
      </c>
      <c r="R221" s="2" t="str">
        <f aca="false">IF(Table9[[#This Row],[Column83]]&gt;0,Table9[[#This Row],[Column6]]*Table9[[#This Row],[Column83]]/1000,"")</f>
        <v/>
      </c>
      <c r="S221" s="2" t="str">
        <f aca="false">IF(Table9[[#This Row],[Column82]]&gt;0,Table9[[#This Row],[Column7]]*Table9[[#This Row],[Column82]]/1000,"")</f>
        <v/>
      </c>
      <c r="T221" s="2" t="str">
        <f aca="false">IF(M221&gt;0,M221*O221,"")</f>
        <v/>
      </c>
      <c r="V221" s="2" t="str">
        <f aca="false">IF(B221="Door-Lattice",H221,"")</f>
        <v/>
      </c>
      <c r="W221" s="2" t="str">
        <f aca="false">IF(B221="Door-Lattice",F221*G221*H221/1000000,"")</f>
        <v/>
      </c>
      <c r="X221" s="2" t="str">
        <f aca="false">IF(B221="Light Shield",H221,"")</f>
        <v/>
      </c>
      <c r="Y221" s="2" t="str">
        <f aca="false">IF(B221="Light Shield",H221*2.7,"")</f>
        <v/>
      </c>
      <c r="Z221" s="2" t="str">
        <f aca="false">IF(B221="Scotia",H221,"")</f>
        <v/>
      </c>
      <c r="AA221" s="2" t="str">
        <f aca="false">IF(B221="Scotia",H221*2.7,"")</f>
        <v/>
      </c>
      <c r="AB221" s="2" t="str">
        <f aca="false">IF(B221="Pnl-MDF-16mm-S/F-wrp-edges",H221,"")</f>
        <v/>
      </c>
      <c r="AC221" s="2" t="str">
        <f aca="false">IF(B221="Pnl-MDF-16mm-S/F-wrp-edges",F221*G221*H221/1000000,"")</f>
        <v/>
      </c>
      <c r="AD221" s="2" t="str">
        <f aca="false">IF(B221="Pnl-MDF-16mm-D/F-wrp-edges",H221,"")</f>
        <v/>
      </c>
      <c r="AE221" s="2" t="str">
        <f aca="false">IF(B221="Pnl-MDF-16mm-D/F-wrp-edges",F221*G221*H221/1000000,"")</f>
        <v/>
      </c>
      <c r="AF221" s="2" t="str">
        <f aca="false">IF(K221&gt;0,H221*K221,"")</f>
        <v/>
      </c>
    </row>
    <row r="222" customFormat="false" ht="21.75" hidden="false" customHeight="true" outlineLevel="0" collapsed="false">
      <c r="A222" s="61" t="n">
        <v>100</v>
      </c>
      <c r="B222" s="126"/>
      <c r="C222" s="127"/>
      <c r="D222" s="127"/>
      <c r="E222" s="128"/>
      <c r="F222" s="64"/>
      <c r="G222" s="65"/>
      <c r="H222" s="70"/>
      <c r="I222" s="129"/>
      <c r="J222" s="130"/>
      <c r="K222" s="129"/>
      <c r="L222" s="130"/>
      <c r="M222" s="131"/>
      <c r="N222" s="132"/>
      <c r="O222" s="130"/>
      <c r="P222" s="133" t="str">
        <f aca="false">IF(OR(B222="Door",B222="Drawer"),H222,"")</f>
        <v/>
      </c>
      <c r="Q222" s="2" t="str">
        <f aca="false">IF(OR(B222="Door",B222="Drawer"),F222*G222*H222/1000000,"")</f>
        <v/>
      </c>
      <c r="R222" s="2" t="str">
        <f aca="false">IF(Table9[[#This Row],[Column83]]&gt;0,Table9[[#This Row],[Column6]]*Table9[[#This Row],[Column83]]/1000,"")</f>
        <v/>
      </c>
      <c r="S222" s="2" t="str">
        <f aca="false">IF(Table9[[#This Row],[Column82]]&gt;0,Table9[[#This Row],[Column7]]*Table9[[#This Row],[Column82]]/1000,"")</f>
        <v/>
      </c>
      <c r="T222" s="2" t="str">
        <f aca="false">IF(M222&gt;0,M222*O222,"")</f>
        <v/>
      </c>
      <c r="V222" s="2" t="str">
        <f aca="false">IF(B222="Door-Lattice",H222,"")</f>
        <v/>
      </c>
      <c r="W222" s="2" t="str">
        <f aca="false">IF(B222="Door-Lattice",F222*G222*H222/1000000,"")</f>
        <v/>
      </c>
      <c r="X222" s="2" t="str">
        <f aca="false">IF(B222="Light Shield",H222,"")</f>
        <v/>
      </c>
      <c r="Y222" s="2" t="str">
        <f aca="false">IF(B222="Light Shield",H222*2.7,"")</f>
        <v/>
      </c>
      <c r="Z222" s="2" t="str">
        <f aca="false">IF(B222="Scotia",H222,"")</f>
        <v/>
      </c>
      <c r="AA222" s="2" t="str">
        <f aca="false">IF(B222="Scotia",H222*2.7,"")</f>
        <v/>
      </c>
      <c r="AB222" s="2" t="str">
        <f aca="false">IF(B222="Pnl-MDF-16mm-S/F-wrp-edges",H222,"")</f>
        <v/>
      </c>
      <c r="AC222" s="2" t="str">
        <f aca="false">IF(B222="Pnl-MDF-16mm-S/F-wrp-edges",F222*G222*H222/1000000,"")</f>
        <v/>
      </c>
      <c r="AD222" s="2" t="str">
        <f aca="false">IF(B222="Pnl-MDF-16mm-D/F-wrp-edges",H222,"")</f>
        <v/>
      </c>
      <c r="AE222" s="2" t="str">
        <f aca="false">IF(B222="Pnl-MDF-16mm-D/F-wrp-edges",F222*G222*H222/1000000,"")</f>
        <v/>
      </c>
      <c r="AF222" s="2" t="str">
        <f aca="false">IF(K222&gt;0,H222*K222,"")</f>
        <v/>
      </c>
    </row>
    <row r="223" customFormat="false" ht="21.75" hidden="false" customHeight="true" outlineLevel="0" collapsed="false">
      <c r="A223" s="61" t="n">
        <v>101</v>
      </c>
      <c r="B223" s="126"/>
      <c r="C223" s="127"/>
      <c r="D223" s="127"/>
      <c r="E223" s="128"/>
      <c r="F223" s="64"/>
      <c r="G223" s="65"/>
      <c r="H223" s="70"/>
      <c r="I223" s="129"/>
      <c r="J223" s="130"/>
      <c r="K223" s="129"/>
      <c r="L223" s="130"/>
      <c r="M223" s="131"/>
      <c r="N223" s="132"/>
      <c r="O223" s="130"/>
      <c r="P223" s="133" t="str">
        <f aca="false">IF(OR(B223="Door",B223="Drawer"),H223,"")</f>
        <v/>
      </c>
      <c r="Q223" s="2" t="str">
        <f aca="false">IF(OR(B223="Door",B223="Drawer"),F223*G223*H223/1000000,"")</f>
        <v/>
      </c>
      <c r="R223" s="2" t="str">
        <f aca="false">IF(Table9[[#This Row],[Column83]]&gt;0,Table9[[#This Row],[Column6]]*Table9[[#This Row],[Column83]]/1000,"")</f>
        <v/>
      </c>
      <c r="S223" s="2" t="str">
        <f aca="false">IF(Table9[[#This Row],[Column82]]&gt;0,Table9[[#This Row],[Column7]]*Table9[[#This Row],[Column82]]/1000,"")</f>
        <v/>
      </c>
      <c r="T223" s="2" t="str">
        <f aca="false">IF(M223&gt;0,M223*O223,"")</f>
        <v/>
      </c>
      <c r="V223" s="2" t="str">
        <f aca="false">IF(B223="Door-Lattice",H223,"")</f>
        <v/>
      </c>
      <c r="W223" s="2" t="str">
        <f aca="false">IF(B223="Door-Lattice",F223*G223*H223/1000000,"")</f>
        <v/>
      </c>
      <c r="X223" s="2" t="str">
        <f aca="false">IF(B223="Light Shield",H223,"")</f>
        <v/>
      </c>
      <c r="Y223" s="2" t="str">
        <f aca="false">IF(B223="Light Shield",H223*2.7,"")</f>
        <v/>
      </c>
      <c r="Z223" s="2" t="str">
        <f aca="false">IF(B223="Scotia",H223,"")</f>
        <v/>
      </c>
      <c r="AA223" s="2" t="str">
        <f aca="false">IF(B223="Scotia",H223*2.7,"")</f>
        <v/>
      </c>
      <c r="AB223" s="2" t="str">
        <f aca="false">IF(B223="Pnl-MDF-16mm-S/F-wrp-edges",H223,"")</f>
        <v/>
      </c>
      <c r="AC223" s="2" t="str">
        <f aca="false">IF(B223="Pnl-MDF-16mm-S/F-wrp-edges",F223*G223*H223/1000000,"")</f>
        <v/>
      </c>
      <c r="AD223" s="2" t="str">
        <f aca="false">IF(B223="Pnl-MDF-16mm-D/F-wrp-edges",H223,"")</f>
        <v/>
      </c>
      <c r="AE223" s="2" t="str">
        <f aca="false">IF(B223="Pnl-MDF-16mm-D/F-wrp-edges",F223*G223*H223/1000000,"")</f>
        <v/>
      </c>
      <c r="AF223" s="2" t="str">
        <f aca="false">IF(K223&gt;0,H223*K223,"")</f>
        <v/>
      </c>
    </row>
    <row r="224" customFormat="false" ht="21.75" hidden="false" customHeight="true" outlineLevel="0" collapsed="false">
      <c r="A224" s="61" t="n">
        <v>102</v>
      </c>
      <c r="B224" s="126"/>
      <c r="C224" s="127"/>
      <c r="D224" s="127"/>
      <c r="E224" s="128"/>
      <c r="F224" s="64"/>
      <c r="G224" s="65"/>
      <c r="H224" s="70"/>
      <c r="I224" s="129"/>
      <c r="J224" s="130"/>
      <c r="K224" s="129"/>
      <c r="L224" s="130"/>
      <c r="M224" s="131"/>
      <c r="N224" s="132"/>
      <c r="O224" s="130"/>
      <c r="P224" s="133" t="str">
        <f aca="false">IF(OR(B224="Door",B224="Drawer"),H224,"")</f>
        <v/>
      </c>
      <c r="Q224" s="2" t="str">
        <f aca="false">IF(OR(B224="Door",B224="Drawer"),F224*G224*H224/1000000,"")</f>
        <v/>
      </c>
      <c r="R224" s="2" t="str">
        <f aca="false">IF(Table9[[#This Row],[Column83]]&gt;0,Table9[[#This Row],[Column6]]*Table9[[#This Row],[Column83]]/1000,"")</f>
        <v/>
      </c>
      <c r="S224" s="2" t="str">
        <f aca="false">IF(Table9[[#This Row],[Column82]]&gt;0,Table9[[#This Row],[Column7]]*Table9[[#This Row],[Column82]]/1000,"")</f>
        <v/>
      </c>
      <c r="T224" s="2" t="str">
        <f aca="false">IF(M224&gt;0,M224*O224,"")</f>
        <v/>
      </c>
      <c r="V224" s="2" t="str">
        <f aca="false">IF(B224="Door-Lattice",H224,"")</f>
        <v/>
      </c>
      <c r="W224" s="2" t="str">
        <f aca="false">IF(B224="Door-Lattice",F224*G224*H224/1000000,"")</f>
        <v/>
      </c>
      <c r="X224" s="2" t="str">
        <f aca="false">IF(B224="Light Shield",H224,"")</f>
        <v/>
      </c>
      <c r="Y224" s="2" t="str">
        <f aca="false">IF(B224="Light Shield",H224*2.7,"")</f>
        <v/>
      </c>
      <c r="Z224" s="2" t="str">
        <f aca="false">IF(B224="Scotia",H224,"")</f>
        <v/>
      </c>
      <c r="AA224" s="2" t="str">
        <f aca="false">IF(B224="Scotia",H224*2.7,"")</f>
        <v/>
      </c>
      <c r="AB224" s="2" t="str">
        <f aca="false">IF(B224="Pnl-MDF-16mm-S/F-wrp-edges",H224,"")</f>
        <v/>
      </c>
      <c r="AC224" s="2" t="str">
        <f aca="false">IF(B224="Pnl-MDF-16mm-S/F-wrp-edges",F224*G224*H224/1000000,"")</f>
        <v/>
      </c>
      <c r="AD224" s="2" t="str">
        <f aca="false">IF(B224="Pnl-MDF-16mm-D/F-wrp-edges",H224,"")</f>
        <v/>
      </c>
      <c r="AE224" s="2" t="str">
        <f aca="false">IF(B224="Pnl-MDF-16mm-D/F-wrp-edges",F224*G224*H224/1000000,"")</f>
        <v/>
      </c>
      <c r="AF224" s="2" t="str">
        <f aca="false">IF(K224&gt;0,H224*K224,"")</f>
        <v/>
      </c>
    </row>
    <row r="225" customFormat="false" ht="21.75" hidden="false" customHeight="true" outlineLevel="0" collapsed="false">
      <c r="A225" s="61" t="n">
        <v>103</v>
      </c>
      <c r="B225" s="126"/>
      <c r="C225" s="127"/>
      <c r="D225" s="127"/>
      <c r="E225" s="128"/>
      <c r="F225" s="64"/>
      <c r="G225" s="65"/>
      <c r="H225" s="70"/>
      <c r="I225" s="129"/>
      <c r="J225" s="130"/>
      <c r="K225" s="129"/>
      <c r="L225" s="130"/>
      <c r="M225" s="131"/>
      <c r="N225" s="132"/>
      <c r="O225" s="130"/>
      <c r="P225" s="133" t="str">
        <f aca="false">IF(OR(B225="Door",B225="Drawer"),H225,"")</f>
        <v/>
      </c>
      <c r="Q225" s="2" t="str">
        <f aca="false">IF(OR(B225="Door",B225="Drawer"),F225*G225*H225/1000000,"")</f>
        <v/>
      </c>
      <c r="R225" s="2" t="str">
        <f aca="false">IF(Table9[[#This Row],[Column83]]&gt;0,Table9[[#This Row],[Column6]]*Table9[[#This Row],[Column83]]/1000,"")</f>
        <v/>
      </c>
      <c r="S225" s="2" t="str">
        <f aca="false">IF(Table9[[#This Row],[Column82]]&gt;0,Table9[[#This Row],[Column7]]*Table9[[#This Row],[Column82]]/1000,"")</f>
        <v/>
      </c>
      <c r="T225" s="2" t="str">
        <f aca="false">IF(M225&gt;0,M225*O225,"")</f>
        <v/>
      </c>
      <c r="V225" s="2" t="str">
        <f aca="false">IF(B225="Door-Lattice",H225,"")</f>
        <v/>
      </c>
      <c r="W225" s="2" t="str">
        <f aca="false">IF(B225="Door-Lattice",F225*G225*H225/1000000,"")</f>
        <v/>
      </c>
      <c r="X225" s="2" t="str">
        <f aca="false">IF(B225="Light Shield",H225,"")</f>
        <v/>
      </c>
      <c r="Y225" s="2" t="str">
        <f aca="false">IF(B225="Light Shield",H225*2.7,"")</f>
        <v/>
      </c>
      <c r="Z225" s="2" t="str">
        <f aca="false">IF(B225="Scotia",H225,"")</f>
        <v/>
      </c>
      <c r="AA225" s="2" t="str">
        <f aca="false">IF(B225="Scotia",H225*2.7,"")</f>
        <v/>
      </c>
      <c r="AB225" s="2" t="str">
        <f aca="false">IF(B225="Pnl-MDF-16mm-S/F-wrp-edges",H225,"")</f>
        <v/>
      </c>
      <c r="AC225" s="2" t="str">
        <f aca="false">IF(B225="Pnl-MDF-16mm-S/F-wrp-edges",F225*G225*H225/1000000,"")</f>
        <v/>
      </c>
      <c r="AD225" s="2" t="str">
        <f aca="false">IF(B225="Pnl-MDF-16mm-D/F-wrp-edges",H225,"")</f>
        <v/>
      </c>
      <c r="AE225" s="2" t="str">
        <f aca="false">IF(B225="Pnl-MDF-16mm-D/F-wrp-edges",F225*G225*H225/1000000,"")</f>
        <v/>
      </c>
      <c r="AF225" s="2" t="str">
        <f aca="false">IF(K225&gt;0,H225*K225,"")</f>
        <v/>
      </c>
    </row>
    <row r="226" customFormat="false" ht="21.75" hidden="false" customHeight="true" outlineLevel="0" collapsed="false">
      <c r="A226" s="61" t="n">
        <v>104</v>
      </c>
      <c r="B226" s="126"/>
      <c r="C226" s="127"/>
      <c r="D226" s="127"/>
      <c r="E226" s="128"/>
      <c r="F226" s="64"/>
      <c r="G226" s="65"/>
      <c r="H226" s="70"/>
      <c r="I226" s="129"/>
      <c r="J226" s="130"/>
      <c r="K226" s="129"/>
      <c r="L226" s="130"/>
      <c r="M226" s="131"/>
      <c r="N226" s="132"/>
      <c r="O226" s="130"/>
      <c r="P226" s="133" t="str">
        <f aca="false">IF(OR(B226="Door",B226="Drawer"),H226,"")</f>
        <v/>
      </c>
      <c r="Q226" s="2" t="str">
        <f aca="false">IF(OR(B226="Door",B226="Drawer"),F226*G226*H226/1000000,"")</f>
        <v/>
      </c>
      <c r="R226" s="2" t="str">
        <f aca="false">IF(Table9[[#This Row],[Column83]]&gt;0,Table9[[#This Row],[Column6]]*Table9[[#This Row],[Column83]]/1000,"")</f>
        <v/>
      </c>
      <c r="S226" s="2" t="str">
        <f aca="false">IF(Table9[[#This Row],[Column82]]&gt;0,Table9[[#This Row],[Column7]]*Table9[[#This Row],[Column82]]/1000,"")</f>
        <v/>
      </c>
      <c r="T226" s="2" t="str">
        <f aca="false">IF(M226&gt;0,M226*O226,"")</f>
        <v/>
      </c>
      <c r="V226" s="2" t="str">
        <f aca="false">IF(B226="Door-Lattice",H226,"")</f>
        <v/>
      </c>
      <c r="W226" s="2" t="str">
        <f aca="false">IF(B226="Door-Lattice",F226*G226*H226/1000000,"")</f>
        <v/>
      </c>
      <c r="X226" s="2" t="str">
        <f aca="false">IF(B226="Light Shield",H226,"")</f>
        <v/>
      </c>
      <c r="Y226" s="2" t="str">
        <f aca="false">IF(B226="Light Shield",H226*2.7,"")</f>
        <v/>
      </c>
      <c r="Z226" s="2" t="str">
        <f aca="false">IF(B226="Scotia",H226,"")</f>
        <v/>
      </c>
      <c r="AA226" s="2" t="str">
        <f aca="false">IF(B226="Scotia",H226*2.7,"")</f>
        <v/>
      </c>
      <c r="AB226" s="2" t="str">
        <f aca="false">IF(B226="Pnl-MDF-16mm-S/F-wrp-edges",H226,"")</f>
        <v/>
      </c>
      <c r="AC226" s="2" t="str">
        <f aca="false">IF(B226="Pnl-MDF-16mm-S/F-wrp-edges",F226*G226*H226/1000000,"")</f>
        <v/>
      </c>
      <c r="AD226" s="2" t="str">
        <f aca="false">IF(B226="Pnl-MDF-16mm-D/F-wrp-edges",H226,"")</f>
        <v/>
      </c>
      <c r="AE226" s="2" t="str">
        <f aca="false">IF(B226="Pnl-MDF-16mm-D/F-wrp-edges",F226*G226*H226/1000000,"")</f>
        <v/>
      </c>
      <c r="AF226" s="2" t="str">
        <f aca="false">IF(K226&gt;0,H226*K226,"")</f>
        <v/>
      </c>
    </row>
    <row r="227" customFormat="false" ht="21.75" hidden="false" customHeight="true" outlineLevel="0" collapsed="false">
      <c r="A227" s="61" t="n">
        <v>105</v>
      </c>
      <c r="B227" s="126"/>
      <c r="C227" s="127"/>
      <c r="D227" s="127"/>
      <c r="E227" s="128"/>
      <c r="F227" s="64"/>
      <c r="G227" s="65"/>
      <c r="H227" s="70"/>
      <c r="I227" s="129"/>
      <c r="J227" s="130"/>
      <c r="K227" s="129"/>
      <c r="L227" s="130"/>
      <c r="M227" s="131"/>
      <c r="N227" s="132"/>
      <c r="O227" s="130"/>
      <c r="P227" s="133" t="str">
        <f aca="false">IF(OR(B227="Door",B227="Drawer"),H227,"")</f>
        <v/>
      </c>
      <c r="Q227" s="2" t="str">
        <f aca="false">IF(OR(B227="Door",B227="Drawer"),F227*G227*H227/1000000,"")</f>
        <v/>
      </c>
      <c r="R227" s="2" t="str">
        <f aca="false">IF(Table9[[#This Row],[Column83]]&gt;0,Table9[[#This Row],[Column6]]*Table9[[#This Row],[Column83]]/1000,"")</f>
        <v/>
      </c>
      <c r="S227" s="2" t="str">
        <f aca="false">IF(Table9[[#This Row],[Column82]]&gt;0,Table9[[#This Row],[Column7]]*Table9[[#This Row],[Column82]]/1000,"")</f>
        <v/>
      </c>
      <c r="T227" s="2" t="str">
        <f aca="false">IF(M227&gt;0,M227*O227,"")</f>
        <v/>
      </c>
      <c r="V227" s="2" t="str">
        <f aca="false">IF(B227="Door-Lattice",H227,"")</f>
        <v/>
      </c>
      <c r="W227" s="2" t="str">
        <f aca="false">IF(B227="Door-Lattice",F227*G227*H227/1000000,"")</f>
        <v/>
      </c>
      <c r="X227" s="2" t="str">
        <f aca="false">IF(B227="Light Shield",H227,"")</f>
        <v/>
      </c>
      <c r="Y227" s="2" t="str">
        <f aca="false">IF(B227="Light Shield",H227*2.7,"")</f>
        <v/>
      </c>
      <c r="Z227" s="2" t="str">
        <f aca="false">IF(B227="Scotia",H227,"")</f>
        <v/>
      </c>
      <c r="AA227" s="2" t="str">
        <f aca="false">IF(B227="Scotia",H227*2.7,"")</f>
        <v/>
      </c>
      <c r="AB227" s="2" t="str">
        <f aca="false">IF(B227="Pnl-MDF-16mm-S/F-wrp-edges",H227,"")</f>
        <v/>
      </c>
      <c r="AC227" s="2" t="str">
        <f aca="false">IF(B227="Pnl-MDF-16mm-S/F-wrp-edges",F227*G227*H227/1000000,"")</f>
        <v/>
      </c>
      <c r="AD227" s="2" t="str">
        <f aca="false">IF(B227="Pnl-MDF-16mm-D/F-wrp-edges",H227,"")</f>
        <v/>
      </c>
      <c r="AE227" s="2" t="str">
        <f aca="false">IF(B227="Pnl-MDF-16mm-D/F-wrp-edges",F227*G227*H227/1000000,"")</f>
        <v/>
      </c>
      <c r="AF227" s="2" t="str">
        <f aca="false">IF(K227&gt;0,H227*K227,"")</f>
        <v/>
      </c>
    </row>
    <row r="228" customFormat="false" ht="21.75" hidden="false" customHeight="true" outlineLevel="0" collapsed="false">
      <c r="A228" s="61" t="n">
        <v>106</v>
      </c>
      <c r="B228" s="126"/>
      <c r="C228" s="127"/>
      <c r="D228" s="127"/>
      <c r="E228" s="128"/>
      <c r="F228" s="64"/>
      <c r="G228" s="65"/>
      <c r="H228" s="70"/>
      <c r="I228" s="129"/>
      <c r="J228" s="130"/>
      <c r="K228" s="129"/>
      <c r="L228" s="130"/>
      <c r="M228" s="131"/>
      <c r="N228" s="132"/>
      <c r="O228" s="130"/>
      <c r="P228" s="133" t="str">
        <f aca="false">IF(OR(B228="Door",B228="Drawer"),H228,"")</f>
        <v/>
      </c>
      <c r="Q228" s="2" t="str">
        <f aca="false">IF(OR(B228="Door",B228="Drawer"),F228*G228*H228/1000000,"")</f>
        <v/>
      </c>
      <c r="R228" s="2" t="str">
        <f aca="false">IF(Table9[[#This Row],[Column83]]&gt;0,Table9[[#This Row],[Column6]]*Table9[[#This Row],[Column83]]/1000,"")</f>
        <v/>
      </c>
      <c r="S228" s="2" t="str">
        <f aca="false">IF(Table9[[#This Row],[Column82]]&gt;0,Table9[[#This Row],[Column7]]*Table9[[#This Row],[Column82]]/1000,"")</f>
        <v/>
      </c>
      <c r="T228" s="2" t="str">
        <f aca="false">IF(M228&gt;0,M228*O228,"")</f>
        <v/>
      </c>
      <c r="V228" s="2" t="str">
        <f aca="false">IF(B228="Door-Lattice",H228,"")</f>
        <v/>
      </c>
      <c r="W228" s="2" t="str">
        <f aca="false">IF(B228="Door-Lattice",F228*G228*H228/1000000,"")</f>
        <v/>
      </c>
      <c r="X228" s="2" t="str">
        <f aca="false">IF(B228="Light Shield",H228,"")</f>
        <v/>
      </c>
      <c r="Y228" s="2" t="str">
        <f aca="false">IF(B228="Light Shield",H228*2.7,"")</f>
        <v/>
      </c>
      <c r="Z228" s="2" t="str">
        <f aca="false">IF(B228="Scotia",H228,"")</f>
        <v/>
      </c>
      <c r="AA228" s="2" t="str">
        <f aca="false">IF(B228="Scotia",H228*2.7,"")</f>
        <v/>
      </c>
      <c r="AB228" s="2" t="str">
        <f aca="false">IF(B228="Pnl-MDF-16mm-S/F-wrp-edges",H228,"")</f>
        <v/>
      </c>
      <c r="AC228" s="2" t="str">
        <f aca="false">IF(B228="Pnl-MDF-16mm-S/F-wrp-edges",F228*G228*H228/1000000,"")</f>
        <v/>
      </c>
      <c r="AD228" s="2" t="str">
        <f aca="false">IF(B228="Pnl-MDF-16mm-D/F-wrp-edges",H228,"")</f>
        <v/>
      </c>
      <c r="AE228" s="2" t="str">
        <f aca="false">IF(B228="Pnl-MDF-16mm-D/F-wrp-edges",F228*G228*H228/1000000,"")</f>
        <v/>
      </c>
      <c r="AF228" s="2" t="str">
        <f aca="false">IF(K228&gt;0,H228*K228,"")</f>
        <v/>
      </c>
    </row>
    <row r="229" customFormat="false" ht="21.75" hidden="false" customHeight="true" outlineLevel="0" collapsed="false">
      <c r="A229" s="61" t="n">
        <v>107</v>
      </c>
      <c r="B229" s="126"/>
      <c r="C229" s="127"/>
      <c r="D229" s="127"/>
      <c r="E229" s="128"/>
      <c r="F229" s="64"/>
      <c r="G229" s="65"/>
      <c r="H229" s="70"/>
      <c r="I229" s="129"/>
      <c r="J229" s="130"/>
      <c r="K229" s="129"/>
      <c r="L229" s="130"/>
      <c r="M229" s="131"/>
      <c r="N229" s="132"/>
      <c r="O229" s="130"/>
      <c r="P229" s="133" t="str">
        <f aca="false">IF(OR(B229="Door",B229="Drawer"),H229,"")</f>
        <v/>
      </c>
      <c r="Q229" s="2" t="str">
        <f aca="false">IF(OR(B229="Door",B229="Drawer"),F229*G229*H229/1000000,"")</f>
        <v/>
      </c>
      <c r="R229" s="2" t="str">
        <f aca="false">IF(Table9[[#This Row],[Column83]]&gt;0,Table9[[#This Row],[Column6]]*Table9[[#This Row],[Column83]]/1000,"")</f>
        <v/>
      </c>
      <c r="S229" s="2" t="str">
        <f aca="false">IF(Table9[[#This Row],[Column82]]&gt;0,Table9[[#This Row],[Column7]]*Table9[[#This Row],[Column82]]/1000,"")</f>
        <v/>
      </c>
      <c r="T229" s="2" t="str">
        <f aca="false">IF(M229&gt;0,M229*O229,"")</f>
        <v/>
      </c>
      <c r="V229" s="2" t="str">
        <f aca="false">IF(B229="Door-Lattice",H229,"")</f>
        <v/>
      </c>
      <c r="W229" s="2" t="str">
        <f aca="false">IF(B229="Door-Lattice",F229*G229*H229/1000000,"")</f>
        <v/>
      </c>
      <c r="X229" s="2" t="str">
        <f aca="false">IF(B229="Light Shield",H229,"")</f>
        <v/>
      </c>
      <c r="Y229" s="2" t="str">
        <f aca="false">IF(B229="Light Shield",H229*2.7,"")</f>
        <v/>
      </c>
      <c r="Z229" s="2" t="str">
        <f aca="false">IF(B229="Scotia",H229,"")</f>
        <v/>
      </c>
      <c r="AA229" s="2" t="str">
        <f aca="false">IF(B229="Scotia",H229*2.7,"")</f>
        <v/>
      </c>
      <c r="AB229" s="2" t="str">
        <f aca="false">IF(B229="Pnl-MDF-16mm-S/F-wrp-edges",H229,"")</f>
        <v/>
      </c>
      <c r="AC229" s="2" t="str">
        <f aca="false">IF(B229="Pnl-MDF-16mm-S/F-wrp-edges",F229*G229*H229/1000000,"")</f>
        <v/>
      </c>
      <c r="AD229" s="2" t="str">
        <f aca="false">IF(B229="Pnl-MDF-16mm-D/F-wrp-edges",H229,"")</f>
        <v/>
      </c>
      <c r="AE229" s="2" t="str">
        <f aca="false">IF(B229="Pnl-MDF-16mm-D/F-wrp-edges",F229*G229*H229/1000000,"")</f>
        <v/>
      </c>
      <c r="AF229" s="2" t="str">
        <f aca="false">IF(K229&gt;0,H229*K229,"")</f>
        <v/>
      </c>
    </row>
    <row r="230" customFormat="false" ht="21.75" hidden="false" customHeight="true" outlineLevel="0" collapsed="false">
      <c r="A230" s="61" t="n">
        <v>108</v>
      </c>
      <c r="B230" s="126"/>
      <c r="C230" s="127"/>
      <c r="D230" s="127"/>
      <c r="E230" s="128"/>
      <c r="F230" s="64"/>
      <c r="G230" s="65"/>
      <c r="H230" s="70"/>
      <c r="I230" s="129"/>
      <c r="J230" s="130"/>
      <c r="K230" s="129"/>
      <c r="L230" s="130"/>
      <c r="M230" s="131"/>
      <c r="N230" s="132"/>
      <c r="O230" s="130"/>
      <c r="P230" s="133" t="str">
        <f aca="false">IF(OR(B230="Door",B230="Drawer"),H230,"")</f>
        <v/>
      </c>
      <c r="Q230" s="2" t="str">
        <f aca="false">IF(OR(B230="Door",B230="Drawer"),F230*G230*H230/1000000,"")</f>
        <v/>
      </c>
      <c r="R230" s="2" t="str">
        <f aca="false">IF(Table9[[#This Row],[Column83]]&gt;0,Table9[[#This Row],[Column6]]*Table9[[#This Row],[Column83]]/1000,"")</f>
        <v/>
      </c>
      <c r="S230" s="2" t="str">
        <f aca="false">IF(Table9[[#This Row],[Column82]]&gt;0,Table9[[#This Row],[Column7]]*Table9[[#This Row],[Column82]]/1000,"")</f>
        <v/>
      </c>
      <c r="T230" s="2" t="str">
        <f aca="false">IF(M230&gt;0,M230*O230,"")</f>
        <v/>
      </c>
      <c r="V230" s="2" t="str">
        <f aca="false">IF(B230="Door-Lattice",H230,"")</f>
        <v/>
      </c>
      <c r="W230" s="2" t="str">
        <f aca="false">IF(B230="Door-Lattice",F230*G230*H230/1000000,"")</f>
        <v/>
      </c>
      <c r="X230" s="2" t="str">
        <f aca="false">IF(B230="Light Shield",H230,"")</f>
        <v/>
      </c>
      <c r="Y230" s="2" t="str">
        <f aca="false">IF(B230="Light Shield",H230*2.7,"")</f>
        <v/>
      </c>
      <c r="Z230" s="2" t="str">
        <f aca="false">IF(B230="Scotia",H230,"")</f>
        <v/>
      </c>
      <c r="AA230" s="2" t="str">
        <f aca="false">IF(B230="Scotia",H230*2.7,"")</f>
        <v/>
      </c>
      <c r="AB230" s="2" t="str">
        <f aca="false">IF(B230="Pnl-MDF-16mm-S/F-wrp-edges",H230,"")</f>
        <v/>
      </c>
      <c r="AC230" s="2" t="str">
        <f aca="false">IF(B230="Pnl-MDF-16mm-S/F-wrp-edges",F230*G230*H230/1000000,"")</f>
        <v/>
      </c>
      <c r="AD230" s="2" t="str">
        <f aca="false">IF(B230="Pnl-MDF-16mm-D/F-wrp-edges",H230,"")</f>
        <v/>
      </c>
      <c r="AE230" s="2" t="str">
        <f aca="false">IF(B230="Pnl-MDF-16mm-D/F-wrp-edges",F230*G230*H230/1000000,"")</f>
        <v/>
      </c>
      <c r="AF230" s="2" t="str">
        <f aca="false">IF(K230&gt;0,H230*K230,"")</f>
        <v/>
      </c>
    </row>
    <row r="231" customFormat="false" ht="21.75" hidden="false" customHeight="true" outlineLevel="0" collapsed="false">
      <c r="A231" s="61" t="n">
        <v>109</v>
      </c>
      <c r="B231" s="126"/>
      <c r="C231" s="127"/>
      <c r="D231" s="127"/>
      <c r="E231" s="128"/>
      <c r="F231" s="64"/>
      <c r="G231" s="65"/>
      <c r="H231" s="70"/>
      <c r="I231" s="129"/>
      <c r="J231" s="130"/>
      <c r="K231" s="129"/>
      <c r="L231" s="130"/>
      <c r="M231" s="131"/>
      <c r="N231" s="132"/>
      <c r="O231" s="130"/>
      <c r="P231" s="133" t="str">
        <f aca="false">IF(OR(B231="Door",B231="Drawer"),H231,"")</f>
        <v/>
      </c>
      <c r="Q231" s="2" t="str">
        <f aca="false">IF(OR(B231="Door",B231="Drawer"),F231*G231*H231/1000000,"")</f>
        <v/>
      </c>
      <c r="R231" s="2" t="str">
        <f aca="false">IF(Table9[[#This Row],[Column83]]&gt;0,Table9[[#This Row],[Column6]]*Table9[[#This Row],[Column83]]/1000,"")</f>
        <v/>
      </c>
      <c r="S231" s="2" t="str">
        <f aca="false">IF(Table9[[#This Row],[Column82]]&gt;0,Table9[[#This Row],[Column7]]*Table9[[#This Row],[Column82]]/1000,"")</f>
        <v/>
      </c>
      <c r="T231" s="2" t="str">
        <f aca="false">IF(M231&gt;0,M231*O231,"")</f>
        <v/>
      </c>
      <c r="V231" s="2" t="str">
        <f aca="false">IF(B231="Door-Lattice",H231,"")</f>
        <v/>
      </c>
      <c r="W231" s="2" t="str">
        <f aca="false">IF(B231="Door-Lattice",F231*G231*H231/1000000,"")</f>
        <v/>
      </c>
      <c r="X231" s="2" t="str">
        <f aca="false">IF(B231="Light Shield",H231,"")</f>
        <v/>
      </c>
      <c r="Y231" s="2" t="str">
        <f aca="false">IF(B231="Light Shield",H231*2.7,"")</f>
        <v/>
      </c>
      <c r="Z231" s="2" t="str">
        <f aca="false">IF(B231="Scotia",H231,"")</f>
        <v/>
      </c>
      <c r="AA231" s="2" t="str">
        <f aca="false">IF(B231="Scotia",H231*2.7,"")</f>
        <v/>
      </c>
      <c r="AB231" s="2" t="str">
        <f aca="false">IF(B231="Pnl-MDF-16mm-S/F-wrp-edges",H231,"")</f>
        <v/>
      </c>
      <c r="AC231" s="2" t="str">
        <f aca="false">IF(B231="Pnl-MDF-16mm-S/F-wrp-edges",F231*G231*H231/1000000,"")</f>
        <v/>
      </c>
      <c r="AD231" s="2" t="str">
        <f aca="false">IF(B231="Pnl-MDF-16mm-D/F-wrp-edges",H231,"")</f>
        <v/>
      </c>
      <c r="AE231" s="2" t="str">
        <f aca="false">IF(B231="Pnl-MDF-16mm-D/F-wrp-edges",F231*G231*H231/1000000,"")</f>
        <v/>
      </c>
      <c r="AF231" s="2" t="str">
        <f aca="false">IF(K231&gt;0,H231*K231,"")</f>
        <v/>
      </c>
    </row>
    <row r="232" customFormat="false" ht="21.75" hidden="false" customHeight="true" outlineLevel="0" collapsed="false">
      <c r="A232" s="61" t="n">
        <v>110</v>
      </c>
      <c r="B232" s="126"/>
      <c r="C232" s="127"/>
      <c r="D232" s="127"/>
      <c r="E232" s="128"/>
      <c r="F232" s="64"/>
      <c r="G232" s="65"/>
      <c r="H232" s="70"/>
      <c r="I232" s="129"/>
      <c r="J232" s="130"/>
      <c r="K232" s="129"/>
      <c r="L232" s="130"/>
      <c r="M232" s="131"/>
      <c r="N232" s="132"/>
      <c r="O232" s="130"/>
      <c r="P232" s="133" t="str">
        <f aca="false">IF(OR(B232="Door",B232="Drawer"),H232,"")</f>
        <v/>
      </c>
      <c r="Q232" s="2" t="str">
        <f aca="false">IF(OR(B232="Door",B232="Drawer"),F232*G232*H232/1000000,"")</f>
        <v/>
      </c>
      <c r="R232" s="2" t="str">
        <f aca="false">IF(Table9[[#This Row],[Column83]]&gt;0,Table9[[#This Row],[Column6]]*Table9[[#This Row],[Column83]]/1000,"")</f>
        <v/>
      </c>
      <c r="S232" s="2" t="str">
        <f aca="false">IF(Table9[[#This Row],[Column82]]&gt;0,Table9[[#This Row],[Column7]]*Table9[[#This Row],[Column82]]/1000,"")</f>
        <v/>
      </c>
      <c r="T232" s="2" t="str">
        <f aca="false">IF(M232&gt;0,M232*O232,"")</f>
        <v/>
      </c>
      <c r="V232" s="2" t="str">
        <f aca="false">IF(B232="Door-Lattice",H232,"")</f>
        <v/>
      </c>
      <c r="W232" s="2" t="str">
        <f aca="false">IF(B232="Door-Lattice",F232*G232*H232/1000000,"")</f>
        <v/>
      </c>
      <c r="X232" s="2" t="str">
        <f aca="false">IF(B232="Light Shield",H232,"")</f>
        <v/>
      </c>
      <c r="Y232" s="2" t="str">
        <f aca="false">IF(B232="Light Shield",H232*2.7,"")</f>
        <v/>
      </c>
      <c r="Z232" s="2" t="str">
        <f aca="false">IF(B232="Scotia",H232,"")</f>
        <v/>
      </c>
      <c r="AA232" s="2" t="str">
        <f aca="false">IF(B232="Scotia",H232*2.7,"")</f>
        <v/>
      </c>
      <c r="AB232" s="2" t="str">
        <f aca="false">IF(B232="Pnl-MDF-16mm-S/F-wrp-edges",H232,"")</f>
        <v/>
      </c>
      <c r="AC232" s="2" t="str">
        <f aca="false">IF(B232="Pnl-MDF-16mm-S/F-wrp-edges",F232*G232*H232/1000000,"")</f>
        <v/>
      </c>
      <c r="AD232" s="2" t="str">
        <f aca="false">IF(B232="Pnl-MDF-16mm-D/F-wrp-edges",H232,"")</f>
        <v/>
      </c>
      <c r="AE232" s="2" t="str">
        <f aca="false">IF(B232="Pnl-MDF-16mm-D/F-wrp-edges",F232*G232*H232/1000000,"")</f>
        <v/>
      </c>
      <c r="AF232" s="2" t="str">
        <f aca="false">IF(K232&gt;0,H232*K232,"")</f>
        <v/>
      </c>
    </row>
    <row r="233" customFormat="false" ht="21.75" hidden="false" customHeight="true" outlineLevel="0" collapsed="false">
      <c r="A233" s="61" t="n">
        <v>111</v>
      </c>
      <c r="B233" s="126"/>
      <c r="C233" s="127"/>
      <c r="D233" s="127"/>
      <c r="E233" s="128"/>
      <c r="F233" s="64"/>
      <c r="G233" s="65"/>
      <c r="H233" s="70"/>
      <c r="I233" s="129"/>
      <c r="J233" s="130"/>
      <c r="K233" s="129"/>
      <c r="L233" s="130"/>
      <c r="M233" s="131"/>
      <c r="N233" s="132"/>
      <c r="O233" s="130"/>
      <c r="P233" s="133" t="str">
        <f aca="false">IF(OR(B233="Door",B233="Drawer"),H233,"")</f>
        <v/>
      </c>
      <c r="Q233" s="2" t="str">
        <f aca="false">IF(OR(B233="Door",B233="Drawer"),F233*G233*H233/1000000,"")</f>
        <v/>
      </c>
      <c r="R233" s="2" t="str">
        <f aca="false">IF(Table9[[#This Row],[Column83]]&gt;0,Table9[[#This Row],[Column6]]*Table9[[#This Row],[Column83]]/1000,"")</f>
        <v/>
      </c>
      <c r="S233" s="2" t="str">
        <f aca="false">IF(Table9[[#This Row],[Column82]]&gt;0,Table9[[#This Row],[Column7]]*Table9[[#This Row],[Column82]]/1000,"")</f>
        <v/>
      </c>
      <c r="T233" s="2" t="str">
        <f aca="false">IF(M233&gt;0,M233*O233,"")</f>
        <v/>
      </c>
      <c r="V233" s="2" t="str">
        <f aca="false">IF(B233="Door-Lattice",H233,"")</f>
        <v/>
      </c>
      <c r="W233" s="2" t="str">
        <f aca="false">IF(B233="Door-Lattice",F233*G233*H233/1000000,"")</f>
        <v/>
      </c>
      <c r="X233" s="2" t="str">
        <f aca="false">IF(B233="Light Shield",H233,"")</f>
        <v/>
      </c>
      <c r="Y233" s="2" t="str">
        <f aca="false">IF(B233="Light Shield",H233*2.7,"")</f>
        <v/>
      </c>
      <c r="Z233" s="2" t="str">
        <f aca="false">IF(B233="Scotia",H233,"")</f>
        <v/>
      </c>
      <c r="AA233" s="2" t="str">
        <f aca="false">IF(B233="Scotia",H233*2.7,"")</f>
        <v/>
      </c>
      <c r="AB233" s="2" t="str">
        <f aca="false">IF(B233="Pnl-MDF-16mm-S/F-wrp-edges",H233,"")</f>
        <v/>
      </c>
      <c r="AC233" s="2" t="str">
        <f aca="false">IF(B233="Pnl-MDF-16mm-S/F-wrp-edges",F233*G233*H233/1000000,"")</f>
        <v/>
      </c>
      <c r="AD233" s="2" t="str">
        <f aca="false">IF(B233="Pnl-MDF-16mm-D/F-wrp-edges",H233,"")</f>
        <v/>
      </c>
      <c r="AE233" s="2" t="str">
        <f aca="false">IF(B233="Pnl-MDF-16mm-D/F-wrp-edges",F233*G233*H233/1000000,"")</f>
        <v/>
      </c>
      <c r="AF233" s="2" t="str">
        <f aca="false">IF(K233&gt;0,H233*K233,"")</f>
        <v/>
      </c>
    </row>
    <row r="234" customFormat="false" ht="21.75" hidden="false" customHeight="true" outlineLevel="0" collapsed="false">
      <c r="A234" s="61" t="n">
        <v>112</v>
      </c>
      <c r="B234" s="126"/>
      <c r="C234" s="127"/>
      <c r="D234" s="127"/>
      <c r="E234" s="128"/>
      <c r="F234" s="64"/>
      <c r="G234" s="65"/>
      <c r="H234" s="70"/>
      <c r="I234" s="129"/>
      <c r="J234" s="130"/>
      <c r="K234" s="129"/>
      <c r="L234" s="130"/>
      <c r="M234" s="131"/>
      <c r="N234" s="132"/>
      <c r="O234" s="130"/>
      <c r="P234" s="133" t="str">
        <f aca="false">IF(OR(B234="Door",B234="Drawer"),H234,"")</f>
        <v/>
      </c>
      <c r="Q234" s="2" t="str">
        <f aca="false">IF(OR(B234="Door",B234="Drawer"),F234*G234*H234/1000000,"")</f>
        <v/>
      </c>
      <c r="R234" s="2" t="str">
        <f aca="false">IF(Table9[[#This Row],[Column83]]&gt;0,Table9[[#This Row],[Column6]]*Table9[[#This Row],[Column83]]/1000,"")</f>
        <v/>
      </c>
      <c r="S234" s="2" t="str">
        <f aca="false">IF(Table9[[#This Row],[Column82]]&gt;0,Table9[[#This Row],[Column7]]*Table9[[#This Row],[Column82]]/1000,"")</f>
        <v/>
      </c>
      <c r="T234" s="2" t="str">
        <f aca="false">IF(M234&gt;0,M234*O234,"")</f>
        <v/>
      </c>
      <c r="V234" s="2" t="str">
        <f aca="false">IF(B234="Door-Lattice",H234,"")</f>
        <v/>
      </c>
      <c r="W234" s="2" t="str">
        <f aca="false">IF(B234="Door-Lattice",F234*G234*H234/1000000,"")</f>
        <v/>
      </c>
      <c r="X234" s="2" t="str">
        <f aca="false">IF(B234="Light Shield",H234,"")</f>
        <v/>
      </c>
      <c r="Y234" s="2" t="str">
        <f aca="false">IF(B234="Light Shield",H234*2.7,"")</f>
        <v/>
      </c>
      <c r="Z234" s="2" t="str">
        <f aca="false">IF(B234="Scotia",H234,"")</f>
        <v/>
      </c>
      <c r="AA234" s="2" t="str">
        <f aca="false">IF(B234="Scotia",H234*2.7,"")</f>
        <v/>
      </c>
      <c r="AB234" s="2" t="str">
        <f aca="false">IF(B234="Pnl-MDF-16mm-S/F-wrp-edges",H234,"")</f>
        <v/>
      </c>
      <c r="AC234" s="2" t="str">
        <f aca="false">IF(B234="Pnl-MDF-16mm-S/F-wrp-edges",F234*G234*H234/1000000,"")</f>
        <v/>
      </c>
      <c r="AD234" s="2" t="str">
        <f aca="false">IF(B234="Pnl-MDF-16mm-D/F-wrp-edges",H234,"")</f>
        <v/>
      </c>
      <c r="AE234" s="2" t="str">
        <f aca="false">IF(B234="Pnl-MDF-16mm-D/F-wrp-edges",F234*G234*H234/1000000,"")</f>
        <v/>
      </c>
      <c r="AF234" s="2" t="str">
        <f aca="false">IF(K234&gt;0,H234*K234,"")</f>
        <v/>
      </c>
    </row>
    <row r="235" customFormat="false" ht="21.75" hidden="false" customHeight="true" outlineLevel="0" collapsed="false">
      <c r="A235" s="61" t="n">
        <v>113</v>
      </c>
      <c r="B235" s="126"/>
      <c r="C235" s="127"/>
      <c r="D235" s="127"/>
      <c r="E235" s="128"/>
      <c r="F235" s="64"/>
      <c r="G235" s="65"/>
      <c r="H235" s="70"/>
      <c r="I235" s="129"/>
      <c r="J235" s="130"/>
      <c r="K235" s="129"/>
      <c r="L235" s="130"/>
      <c r="M235" s="131"/>
      <c r="N235" s="132"/>
      <c r="O235" s="130"/>
      <c r="P235" s="133" t="str">
        <f aca="false">IF(OR(B235="Door",B235="Drawer"),H235,"")</f>
        <v/>
      </c>
      <c r="Q235" s="2" t="str">
        <f aca="false">IF(OR(B235="Door",B235="Drawer"),F235*G235*H235/1000000,"")</f>
        <v/>
      </c>
      <c r="R235" s="2" t="str">
        <f aca="false">IF(Table9[[#This Row],[Column83]]&gt;0,Table9[[#This Row],[Column6]]*Table9[[#This Row],[Column83]]/1000,"")</f>
        <v/>
      </c>
      <c r="S235" s="2" t="str">
        <f aca="false">IF(Table9[[#This Row],[Column82]]&gt;0,Table9[[#This Row],[Column7]]*Table9[[#This Row],[Column82]]/1000,"")</f>
        <v/>
      </c>
      <c r="T235" s="2" t="str">
        <f aca="false">IF(M235&gt;0,M235*O235,"")</f>
        <v/>
      </c>
      <c r="V235" s="2" t="str">
        <f aca="false">IF(B235="Door-Lattice",H235,"")</f>
        <v/>
      </c>
      <c r="W235" s="2" t="str">
        <f aca="false">IF(B235="Door-Lattice",F235*G235*H235/1000000,"")</f>
        <v/>
      </c>
      <c r="X235" s="2" t="str">
        <f aca="false">IF(B235="Light Shield",H235,"")</f>
        <v/>
      </c>
      <c r="Y235" s="2" t="str">
        <f aca="false">IF(B235="Light Shield",H235*2.7,"")</f>
        <v/>
      </c>
      <c r="Z235" s="2" t="str">
        <f aca="false">IF(B235="Scotia",H235,"")</f>
        <v/>
      </c>
      <c r="AA235" s="2" t="str">
        <f aca="false">IF(B235="Scotia",H235*2.7,"")</f>
        <v/>
      </c>
      <c r="AB235" s="2" t="str">
        <f aca="false">IF(B235="Pnl-MDF-16mm-S/F-wrp-edges",H235,"")</f>
        <v/>
      </c>
      <c r="AC235" s="2" t="str">
        <f aca="false">IF(B235="Pnl-MDF-16mm-S/F-wrp-edges",F235*G235*H235/1000000,"")</f>
        <v/>
      </c>
      <c r="AD235" s="2" t="str">
        <f aca="false">IF(B235="Pnl-MDF-16mm-D/F-wrp-edges",H235,"")</f>
        <v/>
      </c>
      <c r="AE235" s="2" t="str">
        <f aca="false">IF(B235="Pnl-MDF-16mm-D/F-wrp-edges",F235*G235*H235/1000000,"")</f>
        <v/>
      </c>
      <c r="AF235" s="2" t="str">
        <f aca="false">IF(K235&gt;0,H235*K235,"")</f>
        <v/>
      </c>
    </row>
    <row r="236" customFormat="false" ht="21.75" hidden="false" customHeight="true" outlineLevel="0" collapsed="false">
      <c r="A236" s="61" t="n">
        <v>114</v>
      </c>
      <c r="B236" s="126"/>
      <c r="C236" s="127"/>
      <c r="D236" s="127"/>
      <c r="E236" s="128"/>
      <c r="F236" s="64"/>
      <c r="G236" s="65"/>
      <c r="H236" s="70"/>
      <c r="I236" s="129"/>
      <c r="J236" s="130"/>
      <c r="K236" s="129"/>
      <c r="L236" s="130"/>
      <c r="M236" s="131"/>
      <c r="N236" s="132"/>
      <c r="O236" s="130"/>
      <c r="P236" s="133" t="str">
        <f aca="false">IF(OR(B236="Door",B236="Drawer"),H236,"")</f>
        <v/>
      </c>
      <c r="Q236" s="2" t="str">
        <f aca="false">IF(OR(B236="Door",B236="Drawer"),F236*G236*H236/1000000,"")</f>
        <v/>
      </c>
      <c r="R236" s="2" t="str">
        <f aca="false">IF(Table9[[#This Row],[Column83]]&gt;0,Table9[[#This Row],[Column6]]*Table9[[#This Row],[Column83]]/1000,"")</f>
        <v/>
      </c>
      <c r="S236" s="2" t="str">
        <f aca="false">IF(Table9[[#This Row],[Column82]]&gt;0,Table9[[#This Row],[Column7]]*Table9[[#This Row],[Column82]]/1000,"")</f>
        <v/>
      </c>
      <c r="T236" s="2" t="str">
        <f aca="false">IF(M236&gt;0,M236*O236,"")</f>
        <v/>
      </c>
      <c r="V236" s="2" t="str">
        <f aca="false">IF(B236="Door-Lattice",H236,"")</f>
        <v/>
      </c>
      <c r="W236" s="2" t="str">
        <f aca="false">IF(B236="Door-Lattice",F236*G236*H236/1000000,"")</f>
        <v/>
      </c>
      <c r="X236" s="2" t="str">
        <f aca="false">IF(B236="Light Shield",H236,"")</f>
        <v/>
      </c>
      <c r="Y236" s="2" t="str">
        <f aca="false">IF(B236="Light Shield",H236*2.7,"")</f>
        <v/>
      </c>
      <c r="Z236" s="2" t="str">
        <f aca="false">IF(B236="Scotia",H236,"")</f>
        <v/>
      </c>
      <c r="AA236" s="2" t="str">
        <f aca="false">IF(B236="Scotia",H236*2.7,"")</f>
        <v/>
      </c>
      <c r="AB236" s="2" t="str">
        <f aca="false">IF(B236="Pnl-MDF-16mm-S/F-wrp-edges",H236,"")</f>
        <v/>
      </c>
      <c r="AC236" s="2" t="str">
        <f aca="false">IF(B236="Pnl-MDF-16mm-S/F-wrp-edges",F236*G236*H236/1000000,"")</f>
        <v/>
      </c>
      <c r="AD236" s="2" t="str">
        <f aca="false">IF(B236="Pnl-MDF-16mm-D/F-wrp-edges",H236,"")</f>
        <v/>
      </c>
      <c r="AE236" s="2" t="str">
        <f aca="false">IF(B236="Pnl-MDF-16mm-D/F-wrp-edges",F236*G236*H236/1000000,"")</f>
        <v/>
      </c>
      <c r="AF236" s="2" t="str">
        <f aca="false">IF(K236&gt;0,H236*K236,"")</f>
        <v/>
      </c>
    </row>
    <row r="237" customFormat="false" ht="21.75" hidden="false" customHeight="true" outlineLevel="0" collapsed="false">
      <c r="A237" s="61" t="n">
        <v>115</v>
      </c>
      <c r="B237" s="126"/>
      <c r="C237" s="127"/>
      <c r="D237" s="127"/>
      <c r="E237" s="128"/>
      <c r="F237" s="64"/>
      <c r="G237" s="65"/>
      <c r="H237" s="70"/>
      <c r="I237" s="129"/>
      <c r="J237" s="130"/>
      <c r="K237" s="129"/>
      <c r="L237" s="130"/>
      <c r="M237" s="131"/>
      <c r="N237" s="132"/>
      <c r="O237" s="130"/>
      <c r="P237" s="133" t="str">
        <f aca="false">IF(OR(B237="Door",B237="Drawer"),H237,"")</f>
        <v/>
      </c>
      <c r="Q237" s="2" t="str">
        <f aca="false">IF(OR(B237="Door",B237="Drawer"),F237*G237*H237/1000000,"")</f>
        <v/>
      </c>
      <c r="R237" s="2" t="str">
        <f aca="false">IF(Table9[[#This Row],[Column83]]&gt;0,Table9[[#This Row],[Column6]]*Table9[[#This Row],[Column83]]/1000,"")</f>
        <v/>
      </c>
      <c r="S237" s="2" t="str">
        <f aca="false">IF(Table9[[#This Row],[Column82]]&gt;0,Table9[[#This Row],[Column7]]*Table9[[#This Row],[Column82]]/1000,"")</f>
        <v/>
      </c>
      <c r="T237" s="2" t="str">
        <f aca="false">IF(M237&gt;0,M237*O237,"")</f>
        <v/>
      </c>
      <c r="V237" s="2" t="str">
        <f aca="false">IF(B237="Door-Lattice",H237,"")</f>
        <v/>
      </c>
      <c r="W237" s="2" t="str">
        <f aca="false">IF(B237="Door-Lattice",F237*G237*H237/1000000,"")</f>
        <v/>
      </c>
      <c r="X237" s="2" t="str">
        <f aca="false">IF(B237="Light Shield",H237,"")</f>
        <v/>
      </c>
      <c r="Y237" s="2" t="str">
        <f aca="false">IF(B237="Light Shield",H237*2.7,"")</f>
        <v/>
      </c>
      <c r="Z237" s="2" t="str">
        <f aca="false">IF(B237="Scotia",H237,"")</f>
        <v/>
      </c>
      <c r="AA237" s="2" t="str">
        <f aca="false">IF(B237="Scotia",H237*2.7,"")</f>
        <v/>
      </c>
      <c r="AB237" s="2" t="str">
        <f aca="false">IF(B237="Pnl-MDF-16mm-S/F-wrp-edges",H237,"")</f>
        <v/>
      </c>
      <c r="AC237" s="2" t="str">
        <f aca="false">IF(B237="Pnl-MDF-16mm-S/F-wrp-edges",F237*G237*H237/1000000,"")</f>
        <v/>
      </c>
      <c r="AD237" s="2" t="str">
        <f aca="false">IF(B237="Pnl-MDF-16mm-D/F-wrp-edges",H237,"")</f>
        <v/>
      </c>
      <c r="AE237" s="2" t="str">
        <f aca="false">IF(B237="Pnl-MDF-16mm-D/F-wrp-edges",F237*G237*H237/1000000,"")</f>
        <v/>
      </c>
      <c r="AF237" s="2" t="str">
        <f aca="false">IF(K237&gt;0,H237*K237,"")</f>
        <v/>
      </c>
    </row>
    <row r="238" customFormat="false" ht="21.75" hidden="false" customHeight="true" outlineLevel="0" collapsed="false">
      <c r="A238" s="61" t="n">
        <v>116</v>
      </c>
      <c r="B238" s="126"/>
      <c r="C238" s="127"/>
      <c r="D238" s="127"/>
      <c r="E238" s="128"/>
      <c r="F238" s="64"/>
      <c r="G238" s="65"/>
      <c r="H238" s="70"/>
      <c r="I238" s="129"/>
      <c r="J238" s="130"/>
      <c r="K238" s="129"/>
      <c r="L238" s="130"/>
      <c r="M238" s="131"/>
      <c r="N238" s="132"/>
      <c r="O238" s="130"/>
      <c r="P238" s="133" t="str">
        <f aca="false">IF(OR(B238="Door",B238="Drawer"),H238,"")</f>
        <v/>
      </c>
      <c r="Q238" s="2" t="str">
        <f aca="false">IF(OR(B238="Door",B238="Drawer"),F238*G238*H238/1000000,"")</f>
        <v/>
      </c>
      <c r="R238" s="2" t="str">
        <f aca="false">IF(Table9[[#This Row],[Column83]]&gt;0,Table9[[#This Row],[Column6]]*Table9[[#This Row],[Column83]]/1000,"")</f>
        <v/>
      </c>
      <c r="S238" s="2" t="str">
        <f aca="false">IF(Table9[[#This Row],[Column82]]&gt;0,Table9[[#This Row],[Column7]]*Table9[[#This Row],[Column82]]/1000,"")</f>
        <v/>
      </c>
      <c r="T238" s="2" t="str">
        <f aca="false">IF(M238&gt;0,M238*O238,"")</f>
        <v/>
      </c>
      <c r="V238" s="2" t="str">
        <f aca="false">IF(B238="Door-Lattice",H238,"")</f>
        <v/>
      </c>
      <c r="W238" s="2" t="str">
        <f aca="false">IF(B238="Door-Lattice",F238*G238*H238/1000000,"")</f>
        <v/>
      </c>
      <c r="X238" s="2" t="str">
        <f aca="false">IF(B238="Light Shield",H238,"")</f>
        <v/>
      </c>
      <c r="Y238" s="2" t="str">
        <f aca="false">IF(B238="Light Shield",H238*2.7,"")</f>
        <v/>
      </c>
      <c r="Z238" s="2" t="str">
        <f aca="false">IF(B238="Scotia",H238,"")</f>
        <v/>
      </c>
      <c r="AA238" s="2" t="str">
        <f aca="false">IF(B238="Scotia",H238*2.7,"")</f>
        <v/>
      </c>
      <c r="AB238" s="2" t="str">
        <f aca="false">IF(B238="Pnl-MDF-16mm-S/F-wrp-edges",H238,"")</f>
        <v/>
      </c>
      <c r="AC238" s="2" t="str">
        <f aca="false">IF(B238="Pnl-MDF-16mm-S/F-wrp-edges",F238*G238*H238/1000000,"")</f>
        <v/>
      </c>
      <c r="AD238" s="2" t="str">
        <f aca="false">IF(B238="Pnl-MDF-16mm-D/F-wrp-edges",H238,"")</f>
        <v/>
      </c>
      <c r="AE238" s="2" t="str">
        <f aca="false">IF(B238="Pnl-MDF-16mm-D/F-wrp-edges",F238*G238*H238/1000000,"")</f>
        <v/>
      </c>
      <c r="AF238" s="2" t="str">
        <f aca="false">IF(K238&gt;0,H238*K238,"")</f>
        <v/>
      </c>
    </row>
    <row r="239" customFormat="false" ht="21.75" hidden="false" customHeight="true" outlineLevel="0" collapsed="false">
      <c r="A239" s="61" t="n">
        <v>117</v>
      </c>
      <c r="B239" s="126"/>
      <c r="C239" s="127"/>
      <c r="D239" s="127"/>
      <c r="E239" s="128"/>
      <c r="F239" s="64"/>
      <c r="G239" s="65"/>
      <c r="H239" s="70"/>
      <c r="I239" s="129"/>
      <c r="J239" s="130"/>
      <c r="K239" s="129"/>
      <c r="L239" s="130"/>
      <c r="M239" s="131"/>
      <c r="N239" s="132"/>
      <c r="O239" s="130"/>
      <c r="P239" s="133" t="str">
        <f aca="false">IF(OR(B239="Door",B239="Drawer"),H239,"")</f>
        <v/>
      </c>
      <c r="Q239" s="2" t="str">
        <f aca="false">IF(OR(B239="Door",B239="Drawer"),F239*G239*H239/1000000,"")</f>
        <v/>
      </c>
      <c r="R239" s="2" t="str">
        <f aca="false">IF(Table9[[#This Row],[Column83]]&gt;0,Table9[[#This Row],[Column6]]*Table9[[#This Row],[Column83]]/1000,"")</f>
        <v/>
      </c>
      <c r="S239" s="2" t="str">
        <f aca="false">IF(Table9[[#This Row],[Column82]]&gt;0,Table9[[#This Row],[Column7]]*Table9[[#This Row],[Column82]]/1000,"")</f>
        <v/>
      </c>
      <c r="T239" s="2" t="str">
        <f aca="false">IF(M239&gt;0,M239*O239,"")</f>
        <v/>
      </c>
      <c r="V239" s="2" t="str">
        <f aca="false">IF(B239="Door-Lattice",H239,"")</f>
        <v/>
      </c>
      <c r="W239" s="2" t="str">
        <f aca="false">IF(B239="Door-Lattice",F239*G239*H239/1000000,"")</f>
        <v/>
      </c>
      <c r="X239" s="2" t="str">
        <f aca="false">IF(B239="Light Shield",H239,"")</f>
        <v/>
      </c>
      <c r="Y239" s="2" t="str">
        <f aca="false">IF(B239="Light Shield",H239*2.7,"")</f>
        <v/>
      </c>
      <c r="Z239" s="2" t="str">
        <f aca="false">IF(B239="Scotia",H239,"")</f>
        <v/>
      </c>
      <c r="AA239" s="2" t="str">
        <f aca="false">IF(B239="Scotia",H239*2.7,"")</f>
        <v/>
      </c>
      <c r="AB239" s="2" t="str">
        <f aca="false">IF(B239="Pnl-MDF-16mm-S/F-wrp-edges",H239,"")</f>
        <v/>
      </c>
      <c r="AC239" s="2" t="str">
        <f aca="false">IF(B239="Pnl-MDF-16mm-S/F-wrp-edges",F239*G239*H239/1000000,"")</f>
        <v/>
      </c>
      <c r="AD239" s="2" t="str">
        <f aca="false">IF(B239="Pnl-MDF-16mm-D/F-wrp-edges",H239,"")</f>
        <v/>
      </c>
      <c r="AE239" s="2" t="str">
        <f aca="false">IF(B239="Pnl-MDF-16mm-D/F-wrp-edges",F239*G239*H239/1000000,"")</f>
        <v/>
      </c>
      <c r="AF239" s="2" t="str">
        <f aca="false">IF(K239&gt;0,H239*K239,"")</f>
        <v/>
      </c>
    </row>
    <row r="240" customFormat="false" ht="21.75" hidden="false" customHeight="true" outlineLevel="0" collapsed="false">
      <c r="A240" s="61" t="n">
        <v>118</v>
      </c>
      <c r="B240" s="126"/>
      <c r="C240" s="127"/>
      <c r="D240" s="127"/>
      <c r="E240" s="128"/>
      <c r="F240" s="64"/>
      <c r="G240" s="65"/>
      <c r="H240" s="70"/>
      <c r="I240" s="129"/>
      <c r="J240" s="130"/>
      <c r="K240" s="129"/>
      <c r="L240" s="130"/>
      <c r="M240" s="131"/>
      <c r="N240" s="132"/>
      <c r="O240" s="130"/>
      <c r="P240" s="133" t="str">
        <f aca="false">IF(OR(B240="Door",B240="Drawer"),H240,"")</f>
        <v/>
      </c>
      <c r="Q240" s="2" t="str">
        <f aca="false">IF(OR(B240="Door",B240="Drawer"),F240*G240*H240/1000000,"")</f>
        <v/>
      </c>
      <c r="R240" s="2" t="str">
        <f aca="false">IF(Table9[[#This Row],[Column83]]&gt;0,Table9[[#This Row],[Column6]]*Table9[[#This Row],[Column83]]/1000,"")</f>
        <v/>
      </c>
      <c r="S240" s="2" t="str">
        <f aca="false">IF(Table9[[#This Row],[Column82]]&gt;0,Table9[[#This Row],[Column7]]*Table9[[#This Row],[Column82]]/1000,"")</f>
        <v/>
      </c>
      <c r="T240" s="2" t="str">
        <f aca="false">IF(M240&gt;0,M240*O240,"")</f>
        <v/>
      </c>
      <c r="V240" s="2" t="str">
        <f aca="false">IF(B240="Door-Lattice",H240,"")</f>
        <v/>
      </c>
      <c r="W240" s="2" t="str">
        <f aca="false">IF(B240="Door-Lattice",F240*G240*H240/1000000,"")</f>
        <v/>
      </c>
      <c r="X240" s="2" t="str">
        <f aca="false">IF(B240="Light Shield",H240,"")</f>
        <v/>
      </c>
      <c r="Y240" s="2" t="str">
        <f aca="false">IF(B240="Light Shield",H240*2.7,"")</f>
        <v/>
      </c>
      <c r="Z240" s="2" t="str">
        <f aca="false">IF(B240="Scotia",H240,"")</f>
        <v/>
      </c>
      <c r="AA240" s="2" t="str">
        <f aca="false">IF(B240="Scotia",H240*2.7,"")</f>
        <v/>
      </c>
      <c r="AB240" s="2" t="str">
        <f aca="false">IF(B240="Pnl-MDF-16mm-S/F-wrp-edges",H240,"")</f>
        <v/>
      </c>
      <c r="AC240" s="2" t="str">
        <f aca="false">IF(B240="Pnl-MDF-16mm-S/F-wrp-edges",F240*G240*H240/1000000,"")</f>
        <v/>
      </c>
      <c r="AD240" s="2" t="str">
        <f aca="false">IF(B240="Pnl-MDF-16mm-D/F-wrp-edges",H240,"")</f>
        <v/>
      </c>
      <c r="AE240" s="2" t="str">
        <f aca="false">IF(B240="Pnl-MDF-16mm-D/F-wrp-edges",F240*G240*H240/1000000,"")</f>
        <v/>
      </c>
      <c r="AF240" s="2" t="str">
        <f aca="false">IF(K240&gt;0,H240*K240,"")</f>
        <v/>
      </c>
    </row>
    <row r="241" customFormat="false" ht="16.7" hidden="false" customHeight="true" outlineLevel="0" collapsed="false">
      <c r="A241" s="74" t="n">
        <v>119</v>
      </c>
      <c r="B241" s="134"/>
      <c r="C241" s="135"/>
      <c r="D241" s="135"/>
      <c r="E241" s="136"/>
      <c r="F241" s="137"/>
      <c r="G241" s="77"/>
      <c r="H241" s="83"/>
      <c r="I241" s="129"/>
      <c r="J241" s="130"/>
      <c r="K241" s="138"/>
      <c r="L241" s="139"/>
      <c r="M241" s="131"/>
      <c r="N241" s="132"/>
      <c r="O241" s="130"/>
      <c r="P241" s="133" t="str">
        <f aca="false">IF(OR(B241="Door",B241="Drawer"),H241,"")</f>
        <v/>
      </c>
      <c r="Q241" s="2" t="str">
        <f aca="false">IF(OR(B241="Door",B241="Drawer"),F241*G241*H241/1000000,"")</f>
        <v/>
      </c>
      <c r="R241" s="2" t="str">
        <f aca="false">IF(Table9[[#This Row],[Column83]]&gt;0,Table9[[#This Row],[Column6]]*Table9[[#This Row],[Column83]]/1000,"")</f>
        <v/>
      </c>
      <c r="S241" s="2" t="str">
        <f aca="false">IF(Table9[[#This Row],[Column82]]&gt;0,Table9[[#This Row],[Column7]]*Table9[[#This Row],[Column82]]/1000,"")</f>
        <v/>
      </c>
      <c r="T241" s="2" t="str">
        <f aca="false">IF(M241&gt;0,M241*O241,"")</f>
        <v/>
      </c>
      <c r="V241" s="2" t="str">
        <f aca="false">IF(B241="Door-Lattice",H241,"")</f>
        <v/>
      </c>
      <c r="W241" s="2" t="str">
        <f aca="false">IF(B241="Door-Lattice",F241*G241*H241/1000000,"")</f>
        <v/>
      </c>
      <c r="X241" s="2" t="str">
        <f aca="false">IF(B241="Light Shield",H241,"")</f>
        <v/>
      </c>
      <c r="Y241" s="2" t="str">
        <f aca="false">IF(B241="Light Shield",H241*2.7,"")</f>
        <v/>
      </c>
      <c r="Z241" s="2" t="str">
        <f aca="false">IF(B241="Scotia",H241,"")</f>
        <v/>
      </c>
      <c r="AA241" s="2" t="str">
        <f aca="false">IF(B241="Scotia",H241*2.7,"")</f>
        <v/>
      </c>
      <c r="AB241" s="2" t="str">
        <f aca="false">IF(B241="Pnl-MDF-16mm-S/F-wrp-edges",H241,"")</f>
        <v/>
      </c>
      <c r="AC241" s="2" t="str">
        <f aca="false">IF(B241="Pnl-MDF-16mm-S/F-wrp-edges",F241*G241*H241/1000000,"")</f>
        <v/>
      </c>
      <c r="AD241" s="2" t="str">
        <f aca="false">IF(B241="Pnl-MDF-16mm-D/F-wrp-edges",H241,"")</f>
        <v/>
      </c>
      <c r="AE241" s="2" t="str">
        <f aca="false">IF(B241="Pnl-MDF-16mm-D/F-wrp-edges",F241*G241*H241/1000000,"")</f>
        <v/>
      </c>
      <c r="AF241" s="2" t="str">
        <f aca="false">IF(K241&gt;0,H241*K241,"")</f>
        <v/>
      </c>
    </row>
    <row r="242" customFormat="false" ht="16.7" hidden="false" customHeight="true" outlineLevel="0" collapsed="false">
      <c r="AB242" s="2" t="str">
        <f aca="false">IF(B242="Pnl-MDF-16mm-S/F + edges",H242,"")</f>
        <v/>
      </c>
      <c r="AC242" s="2" t="str">
        <f aca="false">IF(B242="Pnl-MDF-16mm-S/F + edges",F242*G242*H242/1000000,"")</f>
        <v/>
      </c>
    </row>
    <row r="243" customFormat="false" ht="16.7" hidden="false" customHeight="true" outlineLevel="0" collapsed="false">
      <c r="AB243" s="2" t="str">
        <f aca="false">IF(B244="Pnl-MDF-16mm-S/F + edges",H244,"")</f>
        <v/>
      </c>
      <c r="AC243" s="2" t="str">
        <f aca="false">IF(B244="Pnl-MDF-16mm-S/F + edges",F244*G244*H244/1000000,"")</f>
        <v/>
      </c>
    </row>
    <row r="244" customFormat="false" ht="16.7" hidden="false" customHeight="true" outlineLevel="0" collapsed="false">
      <c r="AB244" s="2" t="str">
        <f aca="false">IF(B245="Pnl-MDF-16mm-S/F + edges",H245,"")</f>
        <v/>
      </c>
      <c r="AC244" s="2" t="str">
        <f aca="false">IF(B245="Pnl-MDF-16mm-S/F + edges",F245*G245*H245/1000000,"")</f>
        <v/>
      </c>
    </row>
    <row r="245" customFormat="false" ht="16.7" hidden="false" customHeight="true" outlineLevel="0" collapsed="false">
      <c r="AB245" s="2" t="str">
        <f aca="false">IF(B246="Pnl-MDF-16mm-S/F + edges",H246,"")</f>
        <v/>
      </c>
      <c r="AC245" s="2" t="str">
        <f aca="false">IF(B246="Pnl-MDF-16mm-S/F + edges",F246*G246*H246/1000000,"")</f>
        <v/>
      </c>
    </row>
    <row r="246" customFormat="false" ht="16.7" hidden="false" customHeight="true" outlineLevel="0" collapsed="false">
      <c r="AB246" s="2" t="str">
        <f aca="false">IF(B247="Pnl-MDF-16mm-S/F + edges",H247,"")</f>
        <v/>
      </c>
      <c r="AC246" s="2" t="str">
        <f aca="false">IF(B247="Pnl-MDF-16mm-S/F + edges",F247*G247*H247/1000000,"")</f>
        <v/>
      </c>
    </row>
    <row r="247" customFormat="false" ht="16.7" hidden="false" customHeight="true" outlineLevel="0" collapsed="false">
      <c r="AB247" s="2" t="str">
        <f aca="false">IF(B248="Pnl-MDF-16mm-S/F + edges",H248,"")</f>
        <v/>
      </c>
      <c r="AC247" s="2" t="str">
        <f aca="false">IF(B248="Pnl-MDF-16mm-S/F + edges",F248*G248*H248/1000000,"")</f>
        <v/>
      </c>
    </row>
    <row r="248" customFormat="false" ht="16.7" hidden="false" customHeight="true" outlineLevel="0" collapsed="false">
      <c r="AB248" s="2" t="str">
        <f aca="false">IF(B249="Pnl-MDF-16mm-S/F + edges",H249,"")</f>
        <v/>
      </c>
      <c r="AC248" s="2" t="str">
        <f aca="false">IF(B249="Pnl-MDF-16mm-S/F + edges",F249*G249*H249/1000000,"")</f>
        <v/>
      </c>
    </row>
    <row r="249" customFormat="false" ht="16.7" hidden="false" customHeight="true" outlineLevel="0" collapsed="false">
      <c r="AB249" s="2" t="str">
        <f aca="false">IF(B250="Pnl-MDF-16mm-S/F + edges",H250,"")</f>
        <v/>
      </c>
      <c r="AC249" s="2" t="str">
        <f aca="false">IF(B250="Pnl-MDF-16mm-S/F + edges",F250*G250*H250/1000000,"")</f>
        <v/>
      </c>
    </row>
    <row r="250" customFormat="false" ht="16.7" hidden="false" customHeight="true" outlineLevel="0" collapsed="false">
      <c r="AB250" s="2" t="str">
        <f aca="false">IF(B251="Pnl-MDF-16mm-S/F + edges",H251,"")</f>
        <v/>
      </c>
      <c r="AC250" s="2" t="str">
        <f aca="false">IF(B251="Pnl-MDF-16mm-S/F + edges",F251*G251*H251/1000000,"")</f>
        <v/>
      </c>
    </row>
  </sheetData>
  <sheetProtection algorithmName="SHA-512" hashValue="WuDvCUsR4OHh8DzvcrR8e27IkGu+0mhbUFkUU6k3rraMOPKv1yzkr+x3c6KmNiG9ToaAM8Von1lNZ4/EYS67Lw==" saltValue="T/hK/BvGSESdHELX7lEKRw==" spinCount="100000" sheet="true" objects="true" scenarios="true" formatCells="false" selectLockedCells="true"/>
  <mergeCells count="28">
    <mergeCell ref="A1:O1"/>
    <mergeCell ref="A2:B2"/>
    <mergeCell ref="C2:D2"/>
    <mergeCell ref="F2:I2"/>
    <mergeCell ref="K2:O2"/>
    <mergeCell ref="A3:B3"/>
    <mergeCell ref="C3:D3"/>
    <mergeCell ref="F3:I3"/>
    <mergeCell ref="K3:O3"/>
    <mergeCell ref="A4:B4"/>
    <mergeCell ref="C4:D4"/>
    <mergeCell ref="F4:I4"/>
    <mergeCell ref="K4:O4"/>
    <mergeCell ref="A5:B5"/>
    <mergeCell ref="C5:D5"/>
    <mergeCell ref="F5:I5"/>
    <mergeCell ref="K5:O6"/>
    <mergeCell ref="A6:B6"/>
    <mergeCell ref="C6:D6"/>
    <mergeCell ref="F6:I6"/>
    <mergeCell ref="A7:L7"/>
    <mergeCell ref="B8:B9"/>
    <mergeCell ref="C8:C9"/>
    <mergeCell ref="D8:D9"/>
    <mergeCell ref="E8:E9"/>
    <mergeCell ref="I8:J8"/>
    <mergeCell ref="K8:L8"/>
    <mergeCell ref="M8:O8"/>
  </mergeCells>
  <dataValidations count="28">
    <dataValidation allowBlank="true" error="input: length or width" errorStyle="stop" errorTitle="Input length or width" operator="between" prompt="Please enter either length (Height) or width as place where hinge-holes will be drilled!!&#10;NB!!!  Remember that the Length is not neccesarily the longer side, as in the case of drawers!!!" promptTitle="Input: length or width" showDropDown="false" showErrorMessage="false" showInputMessage="false" sqref="L124:L241" type="list">
      <formula1>"length,width"</formula1>
      <formula2>0</formula2>
    </dataValidation>
    <dataValidation allowBlank="true" errorStyle="stop" operator="between" prompt="Enter number of hinge-holes per door" promptTitle="Hinge Holes" showDropDown="false" showErrorMessage="true" showInputMessage="false" sqref="K124:K241" type="none">
      <formula1>0</formula1>
      <formula2>0</formula2>
    </dataValidation>
    <dataValidation allowBlank="true" errorStyle="stop" operator="between" prompt="Enter how many of the doors need to be made into lattices" promptTitle="Lattice" showDropDown="false" showErrorMessage="true" showInputMessage="false" sqref="V9 X9 Z9 AB9 V122 X122 Z122 AB122" type="none">
      <formula1>0</formula1>
      <formula2>0</formula2>
    </dataValidation>
    <dataValidation allowBlank="true" error="input: length or width" errorStyle="stop" errorTitle="Input length or width" operator="between" prompt="Please enter either length (Height) or width as place where hinge-holes will be drilled!!&#10;NB!!!  Remember that the Length is not neccesarily the longer side, as in the case of drawers!!!" promptTitle="Input: length or width" showDropDown="false" showErrorMessage="false" showInputMessage="true" sqref="L123" type="list">
      <formula1>"length,width"</formula1>
      <formula2>0</formula2>
    </dataValidation>
    <dataValidation allowBlank="true" errorStyle="stop" operator="between" prompt="Enter number of hinge-holes per door" promptTitle="Hinge Holes" showDropDown="false" showErrorMessage="true" showInputMessage="true" sqref="K123" type="none">
      <formula1>0</formula1>
      <formula2>0</formula2>
    </dataValidation>
    <dataValidation allowBlank="true" errorStyle="stop" operator="between" prompt="Quantity of Doors or Panels" promptTitle="Quantity" showDropDown="false" showErrorMessage="true" showInputMessage="true" sqref="H123" type="none">
      <formula1>0</formula1>
      <formula2>0</formula2>
    </dataValidation>
    <dataValidation allowBlank="true" errorStyle="stop" operator="between" prompt="Width in millimetres:&#10;eg: 600&#10;&#10;NB!!! The size you indicate here will be the finished size with the edging included - not cut size!!!" promptTitle="Width" showDropDown="false" showErrorMessage="true" showInputMessage="true" sqref="G123" type="whole">
      <formula1>30</formula1>
      <formula2>1220</formula2>
    </dataValidation>
    <dataValidation allowBlank="true" errorStyle="stop" operator="between" prompt="Length or Height in millimetres:&#10;eg: 900&#10;&#10;NB!!! The grain always follows the length/height!!! except in some rare cases.&#10;&#10;NB!!! The size you indicate here will be the finished size with the edging included - not cut size!!!" promptTitle="Length or Height" showDropDown="false" showErrorMessage="true" showInputMessage="true" sqref="F123" type="whole">
      <formula1>30</formula1>
      <formula2>2750</formula2>
    </dataValidation>
    <dataValidation allowBlank="true" errorStyle="stop" operator="between" prompt="There is a drop down list here for abbreviations of most Colours and Finish. If however you want another colour or finish please specify!" promptTitle="Colour and Finish Description" showDropDown="false" showErrorMessage="false" showInputMessage="true" sqref="E123" type="list">
      <formula1>Boards</formula1>
      <formula2>0</formula2>
    </dataValidation>
    <dataValidation allowBlank="true" errorStyle="stop" operator="between" prompt="There is a drop down list here for abbreviations of most Colours and Finish. If however you want another colour or finish please specify!" promptTitle="Colour and Finish Description" showDropDown="false" showErrorMessage="false" showInputMessage="false" sqref="E124:E241" type="list">
      <formula1>Boards</formula1>
      <formula2>0</formula2>
    </dataValidation>
    <dataValidation allowBlank="true" errorStyle="stop" operator="between" prompt="Quantity of Doors or Panels" promptTitle="Quantity" showDropDown="false" showErrorMessage="true" showInputMessage="false" sqref="H124:H241" type="none">
      <formula1>0</formula1>
      <formula2>0</formula2>
    </dataValidation>
    <dataValidation allowBlank="true" errorStyle="stop" operator="between" prompt="Length or Height in millimetres:&#10;eg: 900&#10;&#10;NB!!! The grain always follows the length/height!!! except in some rare cases.&#10;&#10;NB!!! The size you indicate here will be the finished size with the edging included - not cut size!!!" promptTitle="Length or Height" showDropDown="false" showErrorMessage="true" showInputMessage="false" sqref="F125:F241" type="whole">
      <formula1>40</formula1>
      <formula2>2750</formula2>
    </dataValidation>
    <dataValidation allowBlank="true" errorStyle="stop" operator="between" prompt="Width in millimetres:&#10;eg: 600&#10;&#10;NB!!! The size you indicate here will be the finished size with the edging included - not cut size!!!" promptTitle="Width" showDropDown="false" showErrorMessage="true" showInputMessage="false" sqref="G124:G241" type="whole">
      <formula1>30</formula1>
      <formula2>1220</formula2>
    </dataValidation>
    <dataValidation allowBlank="true" errorStyle="stop" operator="between" prompt="Length or Height in millimetres:&#10;eg: 900&#10;&#10;NB!!! The grain always follows the length/height!!! except in some rare cases.&#10;&#10;NB!!! The size you indicate here will be the finished size with the edging included - not cut size!!!" promptTitle="Length or Height" showDropDown="false" showErrorMessage="true" showInputMessage="false" sqref="F124" type="whole">
      <formula1>30</formula1>
      <formula2>2750</formula2>
    </dataValidation>
    <dataValidation allowBlank="true" errorStyle="stop" operator="between" prompt="Enter how many of the doors need to be made into lattices" promptTitle="Lattice" showDropDown="false" showErrorMessage="true" showInputMessage="true" sqref="P123:P241" type="none">
      <formula1>0</formula1>
      <formula2>0</formula2>
    </dataValidation>
    <dataValidation allowBlank="true" error="Only total Quantity of Doors that needs Glass Cut outs!" errorStyle="stop" errorTitle="Invalid" operator="between" prompt="Please enter the quantity of Doors that need Glass Cut Outs!" promptTitle="Input: Qty of Glass Cuts Outs" showDropDown="false" showErrorMessage="true" showInputMessage="true" sqref="M123" type="whole">
      <formula1>1</formula1>
      <formula2>1000</formula2>
    </dataValidation>
    <dataValidation allowBlank="true" error="Only total Quantity of Doors that needs Glass Cut outs!" errorStyle="stop" errorTitle="Invalid" operator="between" prompt="Please enter the quantity of Doors that need Glass Cut Outs!" promptTitle="Input: Qty of Glass Cuts Outs" showDropDown="false" showErrorMessage="true" showInputMessage="false" sqref="M124:M241" type="whole">
      <formula1>1</formula1>
      <formula2>1000</formula2>
    </dataValidation>
    <dataValidation allowBlank="true" error="Use drop down list" errorStyle="stop" errorTitle="Inavlid" operator="between" prompt="Input whether you want a flush Cut Out or for the Cut Out to be Recessed" promptTitle="Type of Cut out" showDropDown="false" showErrorMessage="true" showInputMessage="true" sqref="N123" type="list">
      <formula1>"flush,recess"</formula1>
      <formula2>0</formula2>
    </dataValidation>
    <dataValidation allowBlank="true" error="Use drop down list" errorStyle="stop" errorTitle="Inavlid" operator="between" prompt="Input whether you want a flush Cut Out or for the Cut Out to be Recessed" promptTitle="Type of Cut out" showDropDown="false" showErrorMessage="true" showInputMessage="false" sqref="N124:N241" type="list">
      <formula1>"flush,recess"</formula1>
      <formula2>0</formula2>
    </dataValidation>
    <dataValidation allowBlank="true" error="Input Qty of Cut Outs per Door" errorStyle="stop" errorTitle="Input Qty" operator="between" prompt="Please enter the quantity of Cut Outs per Door" promptTitle="Quantity of Cut Ots per Door" showDropDown="false" showErrorMessage="true" showInputMessage="true" sqref="O123" type="whole">
      <formula1>1</formula1>
      <formula2>3</formula2>
    </dataValidation>
    <dataValidation allowBlank="true" error="Input Qty of Cut Outs per Door" errorStyle="stop" errorTitle="Input Qty" operator="between" prompt="Please enter the quantity of Cut Outs per Door" promptTitle="Quantity of Cut Ots per Door" showDropDown="false" showErrorMessage="true" showInputMessage="false" sqref="O124:O241" type="whole">
      <formula1>1</formula1>
      <formula2>3</formula2>
    </dataValidation>
    <dataValidation allowBlank="true" errorStyle="stop" operator="between" prompt="Please Input 1 or 2 if Panel is Chip and Needs to be Edged" promptTitle="Edge this side once or twice" showDropDown="false" showErrorMessage="true" showInputMessage="true" sqref="I123:J123" type="whole">
      <formula1>0</formula1>
      <formula2>2</formula2>
    </dataValidation>
    <dataValidation allowBlank="true" errorStyle="stop" operator="between" prompt="Please Input 1 or 2 if Panel is Chip and Needs to be Edged" promptTitle="Edge this side once or twice" showDropDown="false" showErrorMessage="true" showInputMessage="false" sqref="I124:J241" type="whole">
      <formula1>0</formula1>
      <formula2>2</formula2>
    </dataValidation>
    <dataValidation allowBlank="true" errorStyle="stop" operator="between" prompt="This is the Profile category. Please see drop down list for categories." promptTitle="Generic Profile" showDropDown="false" showErrorMessage="true" showInputMessage="true" sqref="C123" type="list">
      <formula1>'Generic Profile'!$A$1:$A$10</formula1>
      <formula2>0</formula2>
    </dataValidation>
    <dataValidation allowBlank="true" errorStyle="stop" operator="between" prompt="This is the Profile category. Please see drop down list for categories." promptTitle="Generic Profile" showDropDown="false" showErrorMessage="true" showInputMessage="false" sqref="C124:C241" type="list">
      <formula1>'Generic Profile'!$A$1:$A$10</formula1>
      <formula2>0</formula2>
    </dataValidation>
    <dataValidation allowBlank="true" errorStyle="stop" operator="between" prompt="There is a drop down list here for all standard profiles, however other profiles are available. Please choose frm drop down list or specify if otherwise." promptTitle="Specific Profile" showDropDown="false" showErrorMessage="false" showInputMessage="true" sqref="D123" type="list">
      <formula1>'Specific Profile'!$A$1:$A$22</formula1>
      <formula2>0</formula2>
    </dataValidation>
    <dataValidation allowBlank="true" errorStyle="stop" operator="between" prompt="There is a drop down list here for all standard profiles, however other profiles are available. Please choose frm drop down list or specify if otherwise." promptTitle="Specific Profile" showDropDown="false" showErrorMessage="false" showInputMessage="false" sqref="D124:D241" type="list">
      <formula1>'Specific Profile'!$A$1:$A$22</formula1>
      <formula2>0</formula2>
    </dataValidation>
    <dataValidation allowBlank="true" error="Please use Drop down List" errorStyle="stop" errorTitle="Invalid" operator="between" prompt="There is a drop down list here - Door, Lattice, Panels, Light Shield or Scotia." promptTitle="Item Type" showDropDown="false" showErrorMessage="true" showInputMessage="true" sqref="B123:B241" type="list">
      <formula1>'Wrap Form Item'!$A$1:$A$7</formula1>
      <formula2>0</formula2>
    </dataValidation>
  </dataValidations>
  <printOptions headings="false" gridLines="false" gridLinesSet="true" horizontalCentered="false" verticalCentered="false"/>
  <pageMargins left="0.315277777777778" right="0.315277777777778" top="0.984027777777778" bottom="0.7875" header="0.315277777777778" footer="0.315277777777778"/>
  <pageSetup paperSize="9" scale="100" fitToWidth="1" fitToHeight="6" pageOrder="downThenOver" orientation="landscape" blackAndWhite="false" draft="false" cellComments="none" horizontalDpi="300" verticalDpi="300" copies="1"/>
  <headerFooter differentFirst="false" differentOddEven="false">
    <oddHeader>&amp;R&amp;9Tel¹: 012 804 6308 - Tel²: 012 804 1561
Fax: 086 561 7966 - sales@woodmerx.co.za 
www.woodmerx.co.za
Corner Dykor and Moreleta, Silverton, PTA</oddHeader>
    <oddFooter>&amp;LOnly hand written changes to order
will be accepted.&amp;CNo cancellations or changes will accepted
 once in production.&amp;R________________________________________
Signature of person confirming order form.</oddFooter>
  </headerFooter>
  <tableParts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C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5" activeCellId="0" sqref="B15"/>
    </sheetView>
  </sheetViews>
  <sheetFormatPr defaultColWidth="9.1484375" defaultRowHeight="15.75" zeroHeight="false" outlineLevelRow="0" outlineLevelCol="0"/>
  <cols>
    <col collapsed="false" customWidth="true" hidden="false" outlineLevel="0" max="1" min="1" style="140" width="34.13"/>
    <col collapsed="false" customWidth="true" hidden="false" outlineLevel="0" max="4" min="2" style="140" width="14.69"/>
    <col collapsed="false" customWidth="false" hidden="false" outlineLevel="0" max="1024" min="5" style="140" width="9.13"/>
  </cols>
  <sheetData>
    <row r="1" customFormat="false" ht="20.25" hidden="false" customHeight="true" outlineLevel="0" collapsed="false">
      <c r="A1" s="141" t="s">
        <v>264</v>
      </c>
      <c r="B1" s="141"/>
      <c r="C1" s="142" t="s">
        <v>2</v>
      </c>
      <c r="D1" s="143" t="n">
        <f aca="false">'Wrap Form'!F2</f>
        <v>0</v>
      </c>
    </row>
    <row r="2" customFormat="false" ht="9.75" hidden="false" customHeight="true" outlineLevel="0" collapsed="false">
      <c r="A2" s="144"/>
      <c r="B2" s="144"/>
      <c r="C2" s="144"/>
      <c r="D2" s="144"/>
    </row>
    <row r="3" s="144" customFormat="true" ht="21.75" hidden="false" customHeight="true" outlineLevel="0" collapsed="false">
      <c r="A3" s="145"/>
      <c r="B3" s="146" t="s">
        <v>249</v>
      </c>
      <c r="C3" s="146" t="s">
        <v>265</v>
      </c>
      <c r="D3" s="147" t="s">
        <v>266</v>
      </c>
    </row>
    <row r="4" customFormat="false" ht="21.75" hidden="false" customHeight="true" outlineLevel="0" collapsed="false">
      <c r="A4" s="148" t="s">
        <v>267</v>
      </c>
      <c r="B4" s="149" t="n">
        <f aca="false">SUM('Wrap Form'!P:P)</f>
        <v>0</v>
      </c>
      <c r="C4" s="150" t="n">
        <f aca="false">SUM('Wrap Form'!Q:Q)</f>
        <v>0</v>
      </c>
      <c r="D4" s="151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</row>
    <row r="5" customFormat="false" ht="21.75" hidden="false" customHeight="true" outlineLevel="0" collapsed="false">
      <c r="A5" s="153" t="s">
        <v>268</v>
      </c>
      <c r="B5" s="154" t="n">
        <f aca="false">SUM('Wrap Form'!T:T)</f>
        <v>0</v>
      </c>
      <c r="C5" s="155"/>
      <c r="D5" s="156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</row>
    <row r="6" customFormat="false" ht="21.75" hidden="false" customHeight="true" outlineLevel="0" collapsed="false">
      <c r="A6" s="157" t="s">
        <v>259</v>
      </c>
      <c r="B6" s="158" t="n">
        <f aca="false">SUM('Wrap Form'!V:V)</f>
        <v>0</v>
      </c>
      <c r="C6" s="159" t="n">
        <f aca="false">SUM('Wrap Form'!W:W)</f>
        <v>0</v>
      </c>
      <c r="D6" s="160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</row>
    <row r="7" customFormat="false" ht="21.75" hidden="false" customHeight="true" outlineLevel="0" collapsed="false">
      <c r="A7" s="162" t="s">
        <v>269</v>
      </c>
      <c r="B7" s="163" t="n">
        <f aca="false">SUM('Wrap Form'!X:X)</f>
        <v>0</v>
      </c>
      <c r="C7" s="164"/>
      <c r="D7" s="165" t="n">
        <f aca="false">SUM('Wrap Form'!Y:Y)</f>
        <v>0</v>
      </c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</row>
    <row r="8" customFormat="false" ht="21.75" hidden="false" customHeight="true" outlineLevel="0" collapsed="false">
      <c r="A8" s="157" t="s">
        <v>270</v>
      </c>
      <c r="B8" s="158" t="n">
        <f aca="false">SUM('Wrap Form'!Z:Z)</f>
        <v>0</v>
      </c>
      <c r="C8" s="159"/>
      <c r="D8" s="160" t="n">
        <f aca="false">SUM('Wrap Form'!AA:AA)</f>
        <v>0</v>
      </c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</row>
    <row r="9" customFormat="false" ht="21.75" hidden="false" customHeight="true" outlineLevel="0" collapsed="false">
      <c r="A9" s="166" t="s">
        <v>262</v>
      </c>
      <c r="B9" s="163" t="n">
        <f aca="false">SUM('Wrap Form'!AB:AB)</f>
        <v>0</v>
      </c>
      <c r="C9" s="164" t="n">
        <f aca="false">SUM('Wrap Form'!AC:AC)</f>
        <v>0</v>
      </c>
      <c r="D9" s="165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</row>
    <row r="10" customFormat="false" ht="21.75" hidden="false" customHeight="true" outlineLevel="0" collapsed="false">
      <c r="A10" s="167" t="s">
        <v>263</v>
      </c>
      <c r="B10" s="158" t="n">
        <f aca="false">SUM('Wrap Form'!AD:AD)</f>
        <v>0</v>
      </c>
      <c r="C10" s="159" t="n">
        <f aca="false">SUM('Wrap Form'!AE:AE)</f>
        <v>0</v>
      </c>
      <c r="D10" s="160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</row>
    <row r="11" customFormat="false" ht="21.75" hidden="false" customHeight="true" outlineLevel="0" collapsed="false">
      <c r="A11" s="168" t="s">
        <v>24</v>
      </c>
      <c r="B11" s="169" t="n">
        <f aca="false">SUM('Wrap Form'!AF:AF)</f>
        <v>0</v>
      </c>
      <c r="C11" s="170"/>
      <c r="D11" s="171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</row>
    <row r="12" customFormat="false" ht="21.75" hidden="false" customHeight="true" outlineLevel="0" collapsed="false">
      <c r="A12" s="173" t="s">
        <v>271</v>
      </c>
      <c r="B12" s="174"/>
      <c r="C12" s="175"/>
      <c r="D12" s="176" t="n">
        <f aca="false">SUM('Wrap Form'!R:R)+SUM('Wrap Form'!S:S)</f>
        <v>0</v>
      </c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</row>
    <row r="13" customFormat="false" ht="21.75" hidden="false" customHeight="true" outlineLevel="0" collapsed="false">
      <c r="A13" s="177" t="s">
        <v>272</v>
      </c>
      <c r="B13" s="178" t="n">
        <f aca="false">SUM(B4:B11)</f>
        <v>0</v>
      </c>
      <c r="C13" s="179" t="n">
        <f aca="false">SUM(C4:C11)</f>
        <v>0</v>
      </c>
      <c r="D13" s="180" t="n">
        <f aca="false">SUM(D4:D11)</f>
        <v>0</v>
      </c>
    </row>
    <row r="14" customFormat="false" ht="21.75" hidden="false" customHeight="true" outlineLevel="0" collapsed="false"/>
    <row r="15" customFormat="false" ht="21.75" hidden="false" customHeight="true" outlineLevel="0" collapsed="false">
      <c r="A15" s="181" t="s">
        <v>273</v>
      </c>
      <c r="B15" s="182"/>
      <c r="C15" s="182"/>
      <c r="D15" s="182"/>
    </row>
    <row r="16" customFormat="false" ht="21.75" hidden="false" customHeight="true" outlineLevel="0" collapsed="false">
      <c r="A16" s="182"/>
      <c r="B16" s="182"/>
      <c r="C16" s="182"/>
      <c r="D16" s="182"/>
    </row>
    <row r="17" customFormat="false" ht="21.75" hidden="false" customHeight="true" outlineLevel="0" collapsed="false">
      <c r="A17" s="183"/>
      <c r="B17" s="183"/>
      <c r="C17" s="183"/>
      <c r="D17" s="183"/>
    </row>
    <row r="18" customFormat="false" ht="21.75" hidden="false" customHeight="true" outlineLevel="0" collapsed="false">
      <c r="A18" s="183"/>
      <c r="B18" s="183"/>
      <c r="C18" s="183"/>
      <c r="D18" s="183"/>
    </row>
    <row r="19" customFormat="false" ht="21.75" hidden="false" customHeight="true" outlineLevel="0" collapsed="false">
      <c r="A19" s="183"/>
      <c r="B19" s="183"/>
      <c r="C19" s="183"/>
      <c r="D19" s="183"/>
    </row>
    <row r="20" customFormat="false" ht="21.75" hidden="false" customHeight="true" outlineLevel="0" collapsed="false">
      <c r="A20" s="183"/>
      <c r="B20" s="183"/>
      <c r="C20" s="183"/>
      <c r="D20" s="183"/>
    </row>
    <row r="21" customFormat="false" ht="21.75" hidden="false" customHeight="true" outlineLevel="0" collapsed="false">
      <c r="A21" s="183"/>
      <c r="B21" s="183"/>
      <c r="C21" s="183"/>
      <c r="D21" s="183"/>
    </row>
    <row r="22" customFormat="false" ht="21.75" hidden="false" customHeight="true" outlineLevel="0" collapsed="false">
      <c r="A22" s="183"/>
      <c r="B22" s="183"/>
      <c r="C22" s="183"/>
      <c r="D22" s="183"/>
    </row>
    <row r="23" customFormat="false" ht="21.75" hidden="false" customHeight="true" outlineLevel="0" collapsed="false">
      <c r="A23" s="183"/>
      <c r="B23" s="183"/>
      <c r="C23" s="183"/>
      <c r="D23" s="183"/>
    </row>
    <row r="24" customFormat="false" ht="21.75" hidden="false" customHeight="true" outlineLevel="0" collapsed="false">
      <c r="A24" s="183"/>
      <c r="B24" s="183"/>
      <c r="C24" s="183"/>
      <c r="D24" s="183"/>
    </row>
    <row r="25" customFormat="false" ht="21.75" hidden="false" customHeight="true" outlineLevel="0" collapsed="false">
      <c r="A25" s="183"/>
      <c r="B25" s="183"/>
      <c r="C25" s="183"/>
      <c r="D25" s="183"/>
    </row>
    <row r="26" customFormat="false" ht="21.75" hidden="false" customHeight="true" outlineLevel="0" collapsed="false">
      <c r="A26" s="183"/>
      <c r="B26" s="183"/>
      <c r="C26" s="183"/>
      <c r="D26" s="183"/>
    </row>
    <row r="27" customFormat="false" ht="21.75" hidden="false" customHeight="true" outlineLevel="0" collapsed="false">
      <c r="A27" s="183"/>
      <c r="B27" s="183"/>
      <c r="C27" s="183"/>
      <c r="D27" s="183"/>
    </row>
    <row r="28" customFormat="false" ht="21.75" hidden="false" customHeight="true" outlineLevel="0" collapsed="false">
      <c r="A28" s="183"/>
      <c r="B28" s="183"/>
      <c r="C28" s="183"/>
      <c r="D28" s="183"/>
    </row>
    <row r="29" customFormat="false" ht="21.75" hidden="false" customHeight="true" outlineLevel="0" collapsed="false">
      <c r="A29" s="183"/>
      <c r="B29" s="183"/>
      <c r="C29" s="183"/>
      <c r="D29" s="183"/>
    </row>
    <row r="30" customFormat="false" ht="21.75" hidden="false" customHeight="true" outlineLevel="0" collapsed="false">
      <c r="A30" s="183"/>
      <c r="B30" s="183"/>
      <c r="C30" s="183"/>
      <c r="D30" s="183"/>
    </row>
    <row r="31" customFormat="false" ht="21.75" hidden="false" customHeight="true" outlineLevel="0" collapsed="false">
      <c r="A31" s="183"/>
      <c r="B31" s="183"/>
      <c r="C31" s="183"/>
      <c r="D31" s="183"/>
    </row>
    <row r="32" customFormat="false" ht="21.75" hidden="false" customHeight="true" outlineLevel="0" collapsed="false"/>
    <row r="33" customFormat="false" ht="21.75" hidden="false" customHeight="true" outlineLevel="0" collapsed="false"/>
    <row r="34" customFormat="false" ht="21.75" hidden="false" customHeight="true" outlineLevel="0" collapsed="false"/>
    <row r="35" customFormat="false" ht="21.75" hidden="false" customHeight="true" outlineLevel="0" collapsed="false"/>
    <row r="36" customFormat="false" ht="21.75" hidden="false" customHeight="true" outlineLevel="0" collapsed="false"/>
    <row r="37" customFormat="false" ht="21.75" hidden="false" customHeight="true" outlineLevel="0" collapsed="false"/>
    <row r="38" customFormat="false" ht="21.75" hidden="false" customHeight="true" outlineLevel="0" collapsed="false"/>
  </sheetData>
  <sheetProtection algorithmName="SHA-512" hashValue="FlxEx3x+14v1/Q3fp/7NruYJC8Rpw5C1bQj2HbX2j6MuKijxObkcAGGXvzum4ptwd2cTa974UWHyEAE2rL28wQ==" saltValue="KaabQdasAW88JHMYuI099A==" spinCount="100000" sheet="true" objects="true" scenarios="true" selectLockedCells="true"/>
  <mergeCells count="17">
    <mergeCell ref="B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</mergeCells>
  <conditionalFormatting sqref="B4">
    <cfRule type="cellIs" priority="2" operator="greaterThan" aboveAverage="0" equalAverage="0" bottom="0" percent="0" rank="0" text="" dxfId="0">
      <formula>0</formula>
    </cfRule>
  </conditionalFormatting>
  <conditionalFormatting sqref="B5">
    <cfRule type="cellIs" priority="3" operator="greaterThan" aboveAverage="0" equalAverage="0" bottom="0" percent="0" rank="0" text="" dxfId="1">
      <formula>0</formula>
    </cfRule>
  </conditionalFormatting>
  <conditionalFormatting sqref="B4:D13">
    <cfRule type="cellIs" priority="4" operator="greaterThan" aboveAverage="0" equalAverage="0" bottom="0" percent="0" rank="0" text="" dxfId="2">
      <formula>0.5</formula>
    </cfRule>
  </conditionalFormatting>
  <conditionalFormatting sqref="B10">
    <cfRule type="cellIs" priority="5" operator="greaterThan" aboveAverage="0" equalAverage="0" bottom="0" percent="0" rank="0" text="" dxfId="3">
      <formula>0</formula>
    </cfRule>
  </conditionalFormatting>
  <conditionalFormatting sqref="C10">
    <cfRule type="cellIs" priority="6" operator="greaterThan" aboveAverage="0" equalAverage="0" bottom="0" percent="0" rank="0" text="" dxfId="4">
      <formula>0</formula>
    </cfRule>
  </conditionalFormatting>
  <conditionalFormatting sqref="D12">
    <cfRule type="cellIs" priority="7" operator="greaterThan" aboveAverage="0" equalAverage="0" bottom="0" percent="0" rank="0" text="" dxfId="5">
      <formula>0</formula>
    </cfRule>
  </conditionalFormatting>
  <dataValidations count="1">
    <dataValidation allowBlank="true" errorStyle="stop" operator="between" prompt="Enter how many of the doors need to be made into lattices" promptTitle="Lattice" showDropDown="false" showErrorMessage="true" showInputMessage="false" sqref="A6:AC10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213"/>
  <sheetViews>
    <sheetView showFormulas="false" showGridLines="tru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B7" activeCellId="0" sqref="B7"/>
    </sheetView>
  </sheetViews>
  <sheetFormatPr defaultColWidth="28.60546875" defaultRowHeight="12" zeroHeight="false" outlineLevelRow="0" outlineLevelCol="0"/>
  <cols>
    <col collapsed="false" customWidth="false" hidden="false" outlineLevel="0" max="1024" min="1" style="184" width="28.57"/>
  </cols>
  <sheetData>
    <row r="1" customFormat="false" ht="12" hidden="true" customHeight="false" outlineLevel="0" collapsed="false">
      <c r="A1" s="185" t="s">
        <v>274</v>
      </c>
      <c r="B1" s="185" t="s">
        <v>275</v>
      </c>
      <c r="C1" s="185" t="s">
        <v>276</v>
      </c>
    </row>
    <row r="2" customFormat="false" ht="12" hidden="false" customHeight="false" outlineLevel="0" collapsed="false">
      <c r="A2" s="186" t="s">
        <v>277</v>
      </c>
      <c r="B2" s="186" t="s">
        <v>278</v>
      </c>
      <c r="C2" s="186" t="s">
        <v>279</v>
      </c>
    </row>
    <row r="3" customFormat="false" ht="12" hidden="false" customHeight="false" outlineLevel="0" collapsed="false">
      <c r="A3" s="186" t="s">
        <v>277</v>
      </c>
      <c r="B3" s="186" t="s">
        <v>278</v>
      </c>
      <c r="C3" s="186" t="s">
        <v>280</v>
      </c>
    </row>
    <row r="4" customFormat="false" ht="12" hidden="false" customHeight="false" outlineLevel="0" collapsed="false">
      <c r="A4" s="186" t="s">
        <v>277</v>
      </c>
      <c r="B4" s="186" t="s">
        <v>281</v>
      </c>
      <c r="C4" s="186" t="s">
        <v>282</v>
      </c>
    </row>
    <row r="5" customFormat="false" ht="12" hidden="false" customHeight="false" outlineLevel="0" collapsed="false">
      <c r="A5" s="186" t="s">
        <v>277</v>
      </c>
      <c r="B5" s="186" t="s">
        <v>278</v>
      </c>
      <c r="C5" s="186" t="s">
        <v>283</v>
      </c>
    </row>
    <row r="6" customFormat="false" ht="12" hidden="false" customHeight="false" outlineLevel="0" collapsed="false">
      <c r="A6" s="186" t="s">
        <v>277</v>
      </c>
      <c r="B6" s="186" t="s">
        <v>278</v>
      </c>
      <c r="C6" s="186" t="s">
        <v>284</v>
      </c>
    </row>
    <row r="7" customFormat="false" ht="12" hidden="false" customHeight="false" outlineLevel="0" collapsed="false">
      <c r="A7" s="186" t="s">
        <v>277</v>
      </c>
      <c r="B7" s="186" t="s">
        <v>278</v>
      </c>
      <c r="C7" s="186" t="s">
        <v>285</v>
      </c>
    </row>
    <row r="8" customFormat="false" ht="12" hidden="false" customHeight="false" outlineLevel="0" collapsed="false">
      <c r="A8" s="186" t="s">
        <v>277</v>
      </c>
      <c r="B8" s="186" t="s">
        <v>278</v>
      </c>
      <c r="C8" s="186" t="s">
        <v>286</v>
      </c>
    </row>
    <row r="9" customFormat="false" ht="12" hidden="false" customHeight="false" outlineLevel="0" collapsed="false">
      <c r="A9" s="186" t="s">
        <v>277</v>
      </c>
      <c r="B9" s="186" t="s">
        <v>278</v>
      </c>
      <c r="C9" s="186" t="s">
        <v>287</v>
      </c>
    </row>
    <row r="10" customFormat="false" ht="12" hidden="false" customHeight="false" outlineLevel="0" collapsed="false">
      <c r="A10" s="186" t="s">
        <v>277</v>
      </c>
      <c r="B10" s="186" t="s">
        <v>278</v>
      </c>
      <c r="C10" s="186" t="s">
        <v>288</v>
      </c>
    </row>
    <row r="11" customFormat="false" ht="12" hidden="false" customHeight="false" outlineLevel="0" collapsed="false">
      <c r="A11" s="186" t="s">
        <v>277</v>
      </c>
      <c r="B11" s="186" t="s">
        <v>281</v>
      </c>
      <c r="C11" s="186" t="s">
        <v>289</v>
      </c>
    </row>
    <row r="12" customFormat="false" ht="12" hidden="false" customHeight="false" outlineLevel="0" collapsed="false">
      <c r="A12" s="186" t="s">
        <v>277</v>
      </c>
      <c r="B12" s="186" t="s">
        <v>278</v>
      </c>
      <c r="C12" s="186" t="s">
        <v>290</v>
      </c>
    </row>
    <row r="13" customFormat="false" ht="12" hidden="false" customHeight="false" outlineLevel="0" collapsed="false">
      <c r="A13" s="186" t="s">
        <v>277</v>
      </c>
      <c r="B13" s="186" t="s">
        <v>278</v>
      </c>
      <c r="C13" s="186" t="s">
        <v>291</v>
      </c>
    </row>
    <row r="14" customFormat="false" ht="12" hidden="false" customHeight="false" outlineLevel="0" collapsed="false">
      <c r="A14" s="186" t="s">
        <v>277</v>
      </c>
      <c r="B14" s="186" t="s">
        <v>281</v>
      </c>
      <c r="C14" s="186" t="s">
        <v>292</v>
      </c>
    </row>
    <row r="15" customFormat="false" ht="12" hidden="false" customHeight="false" outlineLevel="0" collapsed="false">
      <c r="A15" s="186" t="s">
        <v>277</v>
      </c>
      <c r="B15" s="186" t="s">
        <v>293</v>
      </c>
      <c r="C15" s="186" t="s">
        <v>294</v>
      </c>
    </row>
    <row r="16" customFormat="false" ht="12" hidden="false" customHeight="false" outlineLevel="0" collapsed="false">
      <c r="A16" s="186" t="s">
        <v>277</v>
      </c>
      <c r="B16" s="186" t="s">
        <v>278</v>
      </c>
      <c r="C16" s="186" t="s">
        <v>295</v>
      </c>
    </row>
    <row r="17" customFormat="false" ht="12" hidden="false" customHeight="false" outlineLevel="0" collapsed="false">
      <c r="A17" s="186" t="s">
        <v>277</v>
      </c>
      <c r="B17" s="186" t="s">
        <v>278</v>
      </c>
      <c r="C17" s="186" t="s">
        <v>296</v>
      </c>
    </row>
    <row r="18" customFormat="false" ht="12" hidden="false" customHeight="false" outlineLevel="0" collapsed="false">
      <c r="A18" s="186" t="s">
        <v>277</v>
      </c>
      <c r="B18" s="186" t="s">
        <v>281</v>
      </c>
      <c r="C18" s="186" t="s">
        <v>297</v>
      </c>
    </row>
    <row r="19" customFormat="false" ht="12" hidden="false" customHeight="false" outlineLevel="0" collapsed="false">
      <c r="A19" s="186" t="s">
        <v>277</v>
      </c>
      <c r="B19" s="186" t="s">
        <v>278</v>
      </c>
      <c r="C19" s="186" t="s">
        <v>298</v>
      </c>
    </row>
    <row r="20" customFormat="false" ht="12" hidden="false" customHeight="false" outlineLevel="0" collapsed="false">
      <c r="A20" s="186" t="s">
        <v>277</v>
      </c>
      <c r="B20" s="186" t="s">
        <v>278</v>
      </c>
      <c r="C20" s="186" t="s">
        <v>299</v>
      </c>
    </row>
    <row r="21" customFormat="false" ht="12" hidden="false" customHeight="false" outlineLevel="0" collapsed="false">
      <c r="A21" s="186" t="s">
        <v>277</v>
      </c>
      <c r="B21" s="186" t="s">
        <v>278</v>
      </c>
      <c r="C21" s="186" t="s">
        <v>300</v>
      </c>
    </row>
    <row r="22" customFormat="false" ht="12" hidden="false" customHeight="false" outlineLevel="0" collapsed="false">
      <c r="A22" s="186" t="s">
        <v>277</v>
      </c>
      <c r="B22" s="186" t="s">
        <v>301</v>
      </c>
      <c r="C22" s="186" t="s">
        <v>301</v>
      </c>
    </row>
    <row r="23" customFormat="false" ht="12" hidden="false" customHeight="false" outlineLevel="0" collapsed="false">
      <c r="A23" s="186" t="s">
        <v>277</v>
      </c>
      <c r="B23" s="186" t="s">
        <v>301</v>
      </c>
      <c r="C23" s="186" t="s">
        <v>302</v>
      </c>
    </row>
    <row r="24" customFormat="false" ht="12" hidden="false" customHeight="false" outlineLevel="0" collapsed="false">
      <c r="A24" s="186" t="s">
        <v>277</v>
      </c>
      <c r="B24" s="186" t="s">
        <v>278</v>
      </c>
      <c r="C24" s="186" t="s">
        <v>303</v>
      </c>
    </row>
    <row r="25" customFormat="false" ht="12" hidden="false" customHeight="false" outlineLevel="0" collapsed="false">
      <c r="A25" s="186" t="s">
        <v>277</v>
      </c>
      <c r="B25" s="186" t="s">
        <v>278</v>
      </c>
      <c r="C25" s="186" t="s">
        <v>304</v>
      </c>
    </row>
    <row r="26" customFormat="false" ht="12" hidden="false" customHeight="false" outlineLevel="0" collapsed="false">
      <c r="A26" s="186" t="s">
        <v>277</v>
      </c>
      <c r="B26" s="186" t="s">
        <v>278</v>
      </c>
      <c r="C26" s="186" t="s">
        <v>305</v>
      </c>
    </row>
    <row r="27" customFormat="false" ht="12" hidden="false" customHeight="false" outlineLevel="0" collapsed="false">
      <c r="A27" s="186" t="s">
        <v>277</v>
      </c>
      <c r="B27" s="186" t="s">
        <v>278</v>
      </c>
      <c r="C27" s="186" t="s">
        <v>306</v>
      </c>
    </row>
    <row r="28" customFormat="false" ht="12" hidden="false" customHeight="false" outlineLevel="0" collapsed="false">
      <c r="A28" s="186" t="s">
        <v>277</v>
      </c>
      <c r="B28" s="186" t="s">
        <v>278</v>
      </c>
      <c r="C28" s="186" t="s">
        <v>307</v>
      </c>
    </row>
    <row r="29" customFormat="false" ht="12" hidden="false" customHeight="false" outlineLevel="0" collapsed="false">
      <c r="A29" s="186" t="s">
        <v>277</v>
      </c>
      <c r="B29" s="186" t="s">
        <v>278</v>
      </c>
      <c r="C29" s="186" t="s">
        <v>308</v>
      </c>
    </row>
    <row r="30" customFormat="false" ht="12" hidden="false" customHeight="false" outlineLevel="0" collapsed="false">
      <c r="A30" s="186" t="s">
        <v>277</v>
      </c>
      <c r="B30" s="186" t="s">
        <v>278</v>
      </c>
      <c r="C30" s="186" t="s">
        <v>309</v>
      </c>
    </row>
    <row r="31" customFormat="false" ht="12" hidden="false" customHeight="false" outlineLevel="0" collapsed="false">
      <c r="A31" s="186" t="s">
        <v>277</v>
      </c>
      <c r="B31" s="186" t="s">
        <v>281</v>
      </c>
      <c r="C31" s="186" t="s">
        <v>310</v>
      </c>
    </row>
    <row r="32" customFormat="false" ht="12" hidden="false" customHeight="false" outlineLevel="0" collapsed="false">
      <c r="A32" s="186" t="s">
        <v>277</v>
      </c>
      <c r="B32" s="186" t="s">
        <v>278</v>
      </c>
      <c r="C32" s="186" t="s">
        <v>311</v>
      </c>
    </row>
    <row r="33" customFormat="false" ht="12" hidden="false" customHeight="false" outlineLevel="0" collapsed="false">
      <c r="A33" s="186" t="s">
        <v>277</v>
      </c>
      <c r="B33" s="186" t="s">
        <v>281</v>
      </c>
      <c r="C33" s="186" t="s">
        <v>312</v>
      </c>
    </row>
    <row r="34" customFormat="false" ht="12" hidden="false" customHeight="false" outlineLevel="0" collapsed="false">
      <c r="A34" s="186" t="s">
        <v>277</v>
      </c>
      <c r="B34" s="186" t="s">
        <v>278</v>
      </c>
      <c r="C34" s="186" t="s">
        <v>313</v>
      </c>
    </row>
    <row r="35" customFormat="false" ht="12" hidden="false" customHeight="false" outlineLevel="0" collapsed="false">
      <c r="A35" s="186" t="s">
        <v>277</v>
      </c>
      <c r="B35" s="186" t="s">
        <v>278</v>
      </c>
      <c r="C35" s="186" t="s">
        <v>314</v>
      </c>
    </row>
    <row r="36" customFormat="false" ht="12" hidden="false" customHeight="false" outlineLevel="0" collapsed="false">
      <c r="A36" s="186" t="s">
        <v>277</v>
      </c>
      <c r="B36" s="186" t="s">
        <v>278</v>
      </c>
      <c r="C36" s="186" t="s">
        <v>315</v>
      </c>
    </row>
    <row r="37" customFormat="false" ht="12" hidden="false" customHeight="false" outlineLevel="0" collapsed="false">
      <c r="A37" s="186" t="s">
        <v>277</v>
      </c>
      <c r="B37" s="186" t="s">
        <v>278</v>
      </c>
      <c r="C37" s="186" t="s">
        <v>316</v>
      </c>
    </row>
    <row r="38" customFormat="false" ht="12" hidden="false" customHeight="false" outlineLevel="0" collapsed="false">
      <c r="A38" s="186" t="s">
        <v>277</v>
      </c>
      <c r="B38" s="186" t="s">
        <v>281</v>
      </c>
      <c r="C38" s="186" t="s">
        <v>317</v>
      </c>
    </row>
    <row r="39" customFormat="false" ht="12" hidden="false" customHeight="false" outlineLevel="0" collapsed="false">
      <c r="A39" s="186" t="s">
        <v>277</v>
      </c>
      <c r="B39" s="186" t="s">
        <v>318</v>
      </c>
      <c r="C39" s="186" t="s">
        <v>319</v>
      </c>
    </row>
    <row r="40" customFormat="false" ht="12" hidden="false" customHeight="false" outlineLevel="0" collapsed="false">
      <c r="A40" s="186" t="s">
        <v>277</v>
      </c>
      <c r="B40" s="186" t="s">
        <v>278</v>
      </c>
      <c r="C40" s="186" t="s">
        <v>320</v>
      </c>
    </row>
    <row r="41" customFormat="false" ht="12" hidden="false" customHeight="false" outlineLevel="0" collapsed="false">
      <c r="A41" s="187" t="s">
        <v>277</v>
      </c>
      <c r="B41" s="187" t="s">
        <v>278</v>
      </c>
      <c r="C41" s="187" t="s">
        <v>321</v>
      </c>
    </row>
    <row r="42" customFormat="false" ht="12" hidden="false" customHeight="false" outlineLevel="0" collapsed="false">
      <c r="A42" s="188" t="s">
        <v>277</v>
      </c>
      <c r="B42" s="188" t="s">
        <v>278</v>
      </c>
      <c r="C42" s="188" t="s">
        <v>322</v>
      </c>
    </row>
    <row r="43" customFormat="false" ht="12" hidden="false" customHeight="false" outlineLevel="0" collapsed="false">
      <c r="A43" s="186" t="s">
        <v>277</v>
      </c>
      <c r="B43" s="186" t="s">
        <v>278</v>
      </c>
      <c r="C43" s="186" t="s">
        <v>323</v>
      </c>
    </row>
    <row r="44" customFormat="false" ht="12" hidden="false" customHeight="false" outlineLevel="0" collapsed="false">
      <c r="A44" s="186" t="s">
        <v>277</v>
      </c>
      <c r="B44" s="186" t="s">
        <v>281</v>
      </c>
      <c r="C44" s="186" t="s">
        <v>324</v>
      </c>
    </row>
    <row r="45" customFormat="false" ht="12" hidden="false" customHeight="false" outlineLevel="0" collapsed="false">
      <c r="A45" s="186" t="s">
        <v>277</v>
      </c>
      <c r="B45" s="186" t="s">
        <v>278</v>
      </c>
      <c r="C45" s="186" t="s">
        <v>325</v>
      </c>
    </row>
    <row r="46" customFormat="false" ht="12" hidden="false" customHeight="false" outlineLevel="0" collapsed="false">
      <c r="A46" s="186" t="s">
        <v>277</v>
      </c>
      <c r="B46" s="186" t="s">
        <v>278</v>
      </c>
      <c r="C46" s="186" t="s">
        <v>326</v>
      </c>
    </row>
    <row r="47" customFormat="false" ht="12" hidden="false" customHeight="false" outlineLevel="0" collapsed="false">
      <c r="A47" s="186" t="s">
        <v>277</v>
      </c>
      <c r="B47" s="186" t="s">
        <v>281</v>
      </c>
      <c r="C47" s="186" t="s">
        <v>327</v>
      </c>
    </row>
    <row r="48" customFormat="false" ht="12" hidden="false" customHeight="false" outlineLevel="0" collapsed="false">
      <c r="A48" s="186" t="s">
        <v>277</v>
      </c>
      <c r="B48" s="186" t="s">
        <v>278</v>
      </c>
      <c r="C48" s="186" t="s">
        <v>328</v>
      </c>
    </row>
    <row r="49" customFormat="false" ht="12" hidden="false" customHeight="false" outlineLevel="0" collapsed="false">
      <c r="A49" s="186" t="s">
        <v>277</v>
      </c>
      <c r="B49" s="186" t="s">
        <v>278</v>
      </c>
      <c r="C49" s="186" t="s">
        <v>329</v>
      </c>
    </row>
    <row r="50" customFormat="false" ht="12" hidden="false" customHeight="false" outlineLevel="0" collapsed="false">
      <c r="A50" s="186" t="s">
        <v>277</v>
      </c>
      <c r="B50" s="186" t="s">
        <v>330</v>
      </c>
      <c r="C50" s="186" t="s">
        <v>331</v>
      </c>
    </row>
    <row r="51" customFormat="false" ht="12" hidden="false" customHeight="false" outlineLevel="0" collapsed="false">
      <c r="A51" s="186" t="s">
        <v>277</v>
      </c>
      <c r="B51" s="186" t="s">
        <v>278</v>
      </c>
      <c r="C51" s="186" t="s">
        <v>332</v>
      </c>
    </row>
    <row r="52" customFormat="false" ht="12" hidden="false" customHeight="false" outlineLevel="0" collapsed="false">
      <c r="A52" s="186" t="s">
        <v>277</v>
      </c>
      <c r="B52" s="186" t="s">
        <v>318</v>
      </c>
      <c r="C52" s="186" t="s">
        <v>333</v>
      </c>
    </row>
    <row r="53" customFormat="false" ht="12" hidden="false" customHeight="false" outlineLevel="0" collapsed="false">
      <c r="A53" s="186" t="s">
        <v>277</v>
      </c>
      <c r="B53" s="186" t="s">
        <v>278</v>
      </c>
      <c r="C53" s="186" t="s">
        <v>334</v>
      </c>
    </row>
    <row r="54" customFormat="false" ht="12" hidden="false" customHeight="false" outlineLevel="0" collapsed="false">
      <c r="A54" s="186" t="s">
        <v>277</v>
      </c>
      <c r="B54" s="186" t="s">
        <v>278</v>
      </c>
      <c r="C54" s="186" t="s">
        <v>335</v>
      </c>
    </row>
    <row r="55" customFormat="false" ht="12" hidden="false" customHeight="false" outlineLevel="0" collapsed="false">
      <c r="A55" s="186" t="s">
        <v>277</v>
      </c>
      <c r="B55" s="186" t="s">
        <v>278</v>
      </c>
      <c r="C55" s="186" t="s">
        <v>336</v>
      </c>
    </row>
    <row r="56" customFormat="false" ht="12" hidden="false" customHeight="false" outlineLevel="0" collapsed="false">
      <c r="A56" s="186" t="s">
        <v>277</v>
      </c>
      <c r="B56" s="186" t="s">
        <v>293</v>
      </c>
      <c r="C56" s="186" t="s">
        <v>337</v>
      </c>
    </row>
    <row r="57" customFormat="false" ht="12" hidden="false" customHeight="false" outlineLevel="0" collapsed="false">
      <c r="A57" s="186" t="s">
        <v>277</v>
      </c>
      <c r="B57" s="186" t="s">
        <v>278</v>
      </c>
      <c r="C57" s="186" t="s">
        <v>338</v>
      </c>
    </row>
    <row r="58" customFormat="false" ht="12" hidden="false" customHeight="false" outlineLevel="0" collapsed="false">
      <c r="A58" s="186" t="s">
        <v>277</v>
      </c>
      <c r="B58" s="186" t="s">
        <v>339</v>
      </c>
      <c r="C58" s="186" t="s">
        <v>340</v>
      </c>
    </row>
    <row r="59" customFormat="false" ht="12" hidden="false" customHeight="false" outlineLevel="0" collapsed="false">
      <c r="A59" s="186" t="s">
        <v>277</v>
      </c>
      <c r="B59" s="186" t="s">
        <v>278</v>
      </c>
      <c r="C59" s="186" t="s">
        <v>341</v>
      </c>
    </row>
    <row r="60" customFormat="false" ht="12" hidden="false" customHeight="false" outlineLevel="0" collapsed="false">
      <c r="A60" s="186" t="s">
        <v>277</v>
      </c>
      <c r="B60" s="186" t="s">
        <v>281</v>
      </c>
      <c r="C60" s="186" t="s">
        <v>342</v>
      </c>
    </row>
    <row r="61" customFormat="false" ht="12" hidden="false" customHeight="false" outlineLevel="0" collapsed="false">
      <c r="A61" s="186" t="s">
        <v>277</v>
      </c>
      <c r="B61" s="186" t="s">
        <v>343</v>
      </c>
      <c r="C61" s="186" t="s">
        <v>344</v>
      </c>
    </row>
    <row r="62" customFormat="false" ht="12" hidden="false" customHeight="false" outlineLevel="0" collapsed="false">
      <c r="A62" s="186" t="s">
        <v>277</v>
      </c>
      <c r="B62" s="186" t="s">
        <v>318</v>
      </c>
      <c r="C62" s="186" t="s">
        <v>345</v>
      </c>
    </row>
    <row r="63" customFormat="false" ht="12" hidden="false" customHeight="false" outlineLevel="0" collapsed="false">
      <c r="A63" s="186" t="s">
        <v>277</v>
      </c>
      <c r="B63" s="186" t="s">
        <v>278</v>
      </c>
      <c r="C63" s="186" t="s">
        <v>346</v>
      </c>
    </row>
    <row r="64" customFormat="false" ht="12" hidden="false" customHeight="false" outlineLevel="0" collapsed="false">
      <c r="A64" s="186" t="s">
        <v>277</v>
      </c>
      <c r="B64" s="186" t="s">
        <v>278</v>
      </c>
      <c r="C64" s="186" t="s">
        <v>347</v>
      </c>
    </row>
    <row r="65" customFormat="false" ht="12" hidden="false" customHeight="false" outlineLevel="0" collapsed="false">
      <c r="A65" s="186" t="s">
        <v>277</v>
      </c>
      <c r="B65" s="186" t="s">
        <v>278</v>
      </c>
      <c r="C65" s="186" t="s">
        <v>348</v>
      </c>
    </row>
    <row r="66" customFormat="false" ht="12" hidden="false" customHeight="false" outlineLevel="0" collapsed="false">
      <c r="A66" s="186" t="s">
        <v>277</v>
      </c>
      <c r="B66" s="186" t="s">
        <v>278</v>
      </c>
      <c r="C66" s="186" t="s">
        <v>349</v>
      </c>
    </row>
    <row r="67" customFormat="false" ht="12" hidden="false" customHeight="false" outlineLevel="0" collapsed="false">
      <c r="A67" s="186" t="s">
        <v>277</v>
      </c>
      <c r="B67" s="186" t="s">
        <v>278</v>
      </c>
      <c r="C67" s="186" t="s">
        <v>350</v>
      </c>
    </row>
    <row r="68" customFormat="false" ht="12" hidden="false" customHeight="false" outlineLevel="0" collapsed="false">
      <c r="A68" s="186" t="s">
        <v>277</v>
      </c>
      <c r="B68" s="186" t="s">
        <v>281</v>
      </c>
      <c r="C68" s="186" t="s">
        <v>351</v>
      </c>
    </row>
    <row r="69" customFormat="false" ht="12" hidden="false" customHeight="false" outlineLevel="0" collapsed="false">
      <c r="A69" s="186" t="s">
        <v>277</v>
      </c>
      <c r="B69" s="186" t="s">
        <v>278</v>
      </c>
      <c r="C69" s="186" t="s">
        <v>352</v>
      </c>
    </row>
    <row r="70" customFormat="false" ht="12" hidden="false" customHeight="false" outlineLevel="0" collapsed="false">
      <c r="A70" s="186" t="s">
        <v>277</v>
      </c>
      <c r="B70" s="186" t="s">
        <v>281</v>
      </c>
      <c r="C70" s="186" t="s">
        <v>353</v>
      </c>
    </row>
    <row r="71" customFormat="false" ht="12" hidden="false" customHeight="false" outlineLevel="0" collapsed="false">
      <c r="A71" s="186" t="s">
        <v>277</v>
      </c>
      <c r="B71" s="186" t="s">
        <v>278</v>
      </c>
      <c r="C71" s="186" t="s">
        <v>354</v>
      </c>
    </row>
    <row r="72" customFormat="false" ht="12" hidden="false" customHeight="false" outlineLevel="0" collapsed="false">
      <c r="A72" s="186" t="s">
        <v>277</v>
      </c>
      <c r="B72" s="186" t="s">
        <v>278</v>
      </c>
      <c r="C72" s="186" t="s">
        <v>355</v>
      </c>
    </row>
    <row r="73" customFormat="false" ht="12" hidden="false" customHeight="false" outlineLevel="0" collapsed="false">
      <c r="A73" s="186" t="s">
        <v>277</v>
      </c>
      <c r="B73" s="186" t="s">
        <v>356</v>
      </c>
      <c r="C73" s="186" t="s">
        <v>357</v>
      </c>
    </row>
    <row r="74" customFormat="false" ht="12" hidden="false" customHeight="false" outlineLevel="0" collapsed="false">
      <c r="A74" s="186" t="s">
        <v>277</v>
      </c>
      <c r="B74" s="186" t="s">
        <v>358</v>
      </c>
      <c r="C74" s="186" t="s">
        <v>359</v>
      </c>
    </row>
    <row r="75" customFormat="false" ht="12" hidden="false" customHeight="false" outlineLevel="0" collapsed="false">
      <c r="A75" s="186" t="s">
        <v>277</v>
      </c>
      <c r="B75" s="186" t="s">
        <v>278</v>
      </c>
      <c r="C75" s="186" t="s">
        <v>360</v>
      </c>
    </row>
    <row r="76" customFormat="false" ht="12" hidden="false" customHeight="false" outlineLevel="0" collapsed="false">
      <c r="A76" s="186" t="s">
        <v>277</v>
      </c>
      <c r="B76" s="186" t="s">
        <v>278</v>
      </c>
      <c r="C76" s="186" t="s">
        <v>361</v>
      </c>
    </row>
    <row r="77" customFormat="false" ht="12" hidden="false" customHeight="false" outlineLevel="0" collapsed="false">
      <c r="A77" s="186" t="s">
        <v>277</v>
      </c>
      <c r="B77" s="186" t="s">
        <v>281</v>
      </c>
      <c r="C77" s="186" t="s">
        <v>362</v>
      </c>
    </row>
    <row r="78" customFormat="false" ht="12" hidden="false" customHeight="false" outlineLevel="0" collapsed="false">
      <c r="A78" s="186" t="s">
        <v>277</v>
      </c>
      <c r="B78" s="186" t="s">
        <v>281</v>
      </c>
      <c r="C78" s="186" t="s">
        <v>363</v>
      </c>
    </row>
    <row r="79" customFormat="false" ht="12" hidden="false" customHeight="false" outlineLevel="0" collapsed="false">
      <c r="A79" s="186" t="s">
        <v>277</v>
      </c>
      <c r="B79" s="186" t="s">
        <v>278</v>
      </c>
      <c r="C79" s="186" t="s">
        <v>364</v>
      </c>
    </row>
    <row r="80" customFormat="false" ht="12" hidden="false" customHeight="false" outlineLevel="0" collapsed="false">
      <c r="A80" s="186" t="s">
        <v>277</v>
      </c>
      <c r="B80" s="186" t="s">
        <v>278</v>
      </c>
      <c r="C80" s="186" t="s">
        <v>365</v>
      </c>
    </row>
    <row r="81" customFormat="false" ht="12" hidden="false" customHeight="false" outlineLevel="0" collapsed="false">
      <c r="A81" s="186" t="s">
        <v>277</v>
      </c>
      <c r="B81" s="186" t="s">
        <v>278</v>
      </c>
      <c r="C81" s="186" t="s">
        <v>366</v>
      </c>
    </row>
    <row r="82" customFormat="false" ht="12" hidden="false" customHeight="false" outlineLevel="0" collapsed="false">
      <c r="A82" s="186" t="s">
        <v>277</v>
      </c>
      <c r="B82" s="186" t="s">
        <v>278</v>
      </c>
      <c r="C82" s="186" t="s">
        <v>367</v>
      </c>
    </row>
    <row r="83" customFormat="false" ht="12" hidden="false" customHeight="false" outlineLevel="0" collapsed="false">
      <c r="A83" s="186" t="s">
        <v>277</v>
      </c>
      <c r="B83" s="186" t="s">
        <v>278</v>
      </c>
      <c r="C83" s="186" t="s">
        <v>368</v>
      </c>
    </row>
    <row r="84" customFormat="false" ht="12" hidden="false" customHeight="false" outlineLevel="0" collapsed="false">
      <c r="A84" s="186" t="s">
        <v>277</v>
      </c>
      <c r="B84" s="186" t="s">
        <v>369</v>
      </c>
      <c r="C84" s="186" t="s">
        <v>370</v>
      </c>
    </row>
    <row r="85" customFormat="false" ht="12" hidden="false" customHeight="false" outlineLevel="0" collapsed="false">
      <c r="A85" s="186" t="s">
        <v>277</v>
      </c>
      <c r="B85" s="186" t="s">
        <v>281</v>
      </c>
      <c r="C85" s="186" t="s">
        <v>371</v>
      </c>
    </row>
    <row r="86" customFormat="false" ht="12" hidden="false" customHeight="false" outlineLevel="0" collapsed="false">
      <c r="A86" s="186" t="s">
        <v>277</v>
      </c>
      <c r="B86" s="186" t="s">
        <v>293</v>
      </c>
      <c r="C86" s="186" t="s">
        <v>372</v>
      </c>
    </row>
    <row r="87" customFormat="false" ht="12" hidden="false" customHeight="false" outlineLevel="0" collapsed="false">
      <c r="A87" s="186" t="s">
        <v>277</v>
      </c>
      <c r="B87" s="186" t="s">
        <v>278</v>
      </c>
      <c r="C87" s="186" t="s">
        <v>373</v>
      </c>
    </row>
    <row r="88" customFormat="false" ht="12" hidden="false" customHeight="false" outlineLevel="0" collapsed="false">
      <c r="A88" s="186" t="s">
        <v>277</v>
      </c>
      <c r="B88" s="186" t="s">
        <v>318</v>
      </c>
      <c r="C88" s="186" t="s">
        <v>374</v>
      </c>
    </row>
    <row r="89" customFormat="false" ht="12" hidden="false" customHeight="false" outlineLevel="0" collapsed="false">
      <c r="A89" s="186" t="s">
        <v>277</v>
      </c>
      <c r="B89" s="186" t="s">
        <v>278</v>
      </c>
      <c r="C89" s="186" t="s">
        <v>375</v>
      </c>
    </row>
    <row r="90" customFormat="false" ht="12" hidden="false" customHeight="false" outlineLevel="0" collapsed="false">
      <c r="A90" s="186" t="s">
        <v>277</v>
      </c>
      <c r="B90" s="186" t="s">
        <v>278</v>
      </c>
      <c r="C90" s="186" t="s">
        <v>376</v>
      </c>
    </row>
    <row r="91" customFormat="false" ht="12" hidden="false" customHeight="false" outlineLevel="0" collapsed="false">
      <c r="A91" s="186" t="s">
        <v>277</v>
      </c>
      <c r="B91" s="186" t="s">
        <v>278</v>
      </c>
      <c r="C91" s="186" t="s">
        <v>377</v>
      </c>
    </row>
    <row r="92" customFormat="false" ht="12" hidden="false" customHeight="false" outlineLevel="0" collapsed="false">
      <c r="A92" s="186" t="s">
        <v>277</v>
      </c>
      <c r="B92" s="186" t="s">
        <v>278</v>
      </c>
      <c r="C92" s="186" t="s">
        <v>378</v>
      </c>
    </row>
    <row r="93" customFormat="false" ht="12" hidden="false" customHeight="false" outlineLevel="0" collapsed="false">
      <c r="A93" s="186" t="s">
        <v>277</v>
      </c>
      <c r="B93" s="186" t="s">
        <v>281</v>
      </c>
      <c r="C93" s="186" t="s">
        <v>379</v>
      </c>
    </row>
    <row r="94" customFormat="false" ht="12" hidden="false" customHeight="false" outlineLevel="0" collapsed="false">
      <c r="A94" s="186" t="s">
        <v>277</v>
      </c>
      <c r="B94" s="186" t="s">
        <v>380</v>
      </c>
      <c r="C94" s="186" t="s">
        <v>381</v>
      </c>
    </row>
    <row r="95" customFormat="false" ht="12" hidden="false" customHeight="false" outlineLevel="0" collapsed="false">
      <c r="A95" s="187" t="s">
        <v>277</v>
      </c>
      <c r="B95" s="187" t="s">
        <v>281</v>
      </c>
      <c r="C95" s="187" t="s">
        <v>382</v>
      </c>
    </row>
    <row r="96" customFormat="false" ht="12" hidden="false" customHeight="false" outlineLevel="0" collapsed="false">
      <c r="A96" s="188" t="s">
        <v>277</v>
      </c>
      <c r="B96" s="188" t="s">
        <v>278</v>
      </c>
      <c r="C96" s="188" t="s">
        <v>383</v>
      </c>
    </row>
    <row r="97" customFormat="false" ht="12" hidden="false" customHeight="false" outlineLevel="0" collapsed="false">
      <c r="A97" s="186" t="s">
        <v>277</v>
      </c>
      <c r="B97" s="186" t="s">
        <v>278</v>
      </c>
      <c r="C97" s="186" t="s">
        <v>384</v>
      </c>
    </row>
    <row r="98" customFormat="false" ht="12" hidden="false" customHeight="false" outlineLevel="0" collapsed="false">
      <c r="A98" s="186" t="s">
        <v>277</v>
      </c>
      <c r="B98" s="186" t="s">
        <v>281</v>
      </c>
      <c r="C98" s="186" t="s">
        <v>385</v>
      </c>
    </row>
    <row r="99" customFormat="false" ht="12" hidden="false" customHeight="false" outlineLevel="0" collapsed="false">
      <c r="A99" s="186" t="s">
        <v>277</v>
      </c>
      <c r="B99" s="186" t="s">
        <v>278</v>
      </c>
      <c r="C99" s="186" t="s">
        <v>386</v>
      </c>
    </row>
    <row r="100" customFormat="false" ht="12" hidden="false" customHeight="false" outlineLevel="0" collapsed="false">
      <c r="A100" s="186" t="s">
        <v>277</v>
      </c>
      <c r="B100" s="186" t="s">
        <v>278</v>
      </c>
      <c r="C100" s="186" t="s">
        <v>387</v>
      </c>
    </row>
    <row r="101" customFormat="false" ht="12" hidden="false" customHeight="false" outlineLevel="0" collapsed="false">
      <c r="A101" s="186" t="s">
        <v>277</v>
      </c>
      <c r="B101" s="186" t="s">
        <v>281</v>
      </c>
      <c r="C101" s="186" t="s">
        <v>388</v>
      </c>
    </row>
    <row r="102" customFormat="false" ht="12" hidden="false" customHeight="false" outlineLevel="0" collapsed="false">
      <c r="A102" s="186" t="s">
        <v>277</v>
      </c>
      <c r="B102" s="186" t="s">
        <v>281</v>
      </c>
      <c r="C102" s="186" t="s">
        <v>389</v>
      </c>
    </row>
    <row r="103" customFormat="false" ht="12" hidden="false" customHeight="false" outlineLevel="0" collapsed="false">
      <c r="A103" s="186" t="s">
        <v>277</v>
      </c>
      <c r="B103" s="186" t="s">
        <v>278</v>
      </c>
      <c r="C103" s="186" t="s">
        <v>390</v>
      </c>
    </row>
    <row r="104" customFormat="false" ht="12" hidden="false" customHeight="false" outlineLevel="0" collapsed="false">
      <c r="A104" s="186" t="s">
        <v>277</v>
      </c>
      <c r="B104" s="186" t="s">
        <v>278</v>
      </c>
      <c r="C104" s="186" t="s">
        <v>391</v>
      </c>
    </row>
    <row r="105" customFormat="false" ht="12" hidden="false" customHeight="false" outlineLevel="0" collapsed="false">
      <c r="A105" s="186" t="s">
        <v>277</v>
      </c>
      <c r="B105" s="186" t="s">
        <v>278</v>
      </c>
      <c r="C105" s="186" t="s">
        <v>392</v>
      </c>
    </row>
    <row r="106" customFormat="false" ht="12" hidden="false" customHeight="false" outlineLevel="0" collapsed="false">
      <c r="A106" s="186" t="s">
        <v>277</v>
      </c>
      <c r="B106" s="186" t="s">
        <v>281</v>
      </c>
      <c r="C106" s="186" t="s">
        <v>393</v>
      </c>
    </row>
    <row r="107" customFormat="false" ht="12" hidden="false" customHeight="false" outlineLevel="0" collapsed="false">
      <c r="A107" s="186" t="s">
        <v>277</v>
      </c>
      <c r="B107" s="186" t="s">
        <v>278</v>
      </c>
      <c r="C107" s="186" t="s">
        <v>394</v>
      </c>
    </row>
    <row r="108" customFormat="false" ht="12" hidden="false" customHeight="false" outlineLevel="0" collapsed="false">
      <c r="A108" s="186" t="s">
        <v>277</v>
      </c>
      <c r="B108" s="186" t="s">
        <v>278</v>
      </c>
      <c r="C108" s="186" t="s">
        <v>395</v>
      </c>
    </row>
    <row r="109" customFormat="false" ht="12" hidden="false" customHeight="false" outlineLevel="0" collapsed="false">
      <c r="A109" s="186" t="s">
        <v>277</v>
      </c>
      <c r="B109" s="186" t="s">
        <v>278</v>
      </c>
      <c r="C109" s="186" t="s">
        <v>396</v>
      </c>
    </row>
    <row r="110" customFormat="false" ht="12" hidden="false" customHeight="false" outlineLevel="0" collapsed="false">
      <c r="A110" s="186" t="s">
        <v>277</v>
      </c>
      <c r="B110" s="186" t="s">
        <v>278</v>
      </c>
      <c r="C110" s="186" t="s">
        <v>397</v>
      </c>
    </row>
    <row r="111" customFormat="false" ht="12" hidden="false" customHeight="false" outlineLevel="0" collapsed="false">
      <c r="A111" s="186" t="s">
        <v>277</v>
      </c>
      <c r="B111" s="186" t="s">
        <v>318</v>
      </c>
      <c r="C111" s="186" t="s">
        <v>398</v>
      </c>
    </row>
    <row r="112" customFormat="false" ht="12" hidden="false" customHeight="false" outlineLevel="0" collapsed="false">
      <c r="A112" s="186" t="s">
        <v>277</v>
      </c>
      <c r="B112" s="186" t="s">
        <v>278</v>
      </c>
      <c r="C112" s="186" t="s">
        <v>399</v>
      </c>
    </row>
    <row r="113" customFormat="false" ht="12" hidden="false" customHeight="false" outlineLevel="0" collapsed="false">
      <c r="A113" s="186" t="s">
        <v>277</v>
      </c>
      <c r="B113" s="186" t="s">
        <v>400</v>
      </c>
      <c r="C113" s="186" t="s">
        <v>401</v>
      </c>
    </row>
    <row r="114" customFormat="false" ht="12" hidden="false" customHeight="false" outlineLevel="0" collapsed="false">
      <c r="A114" s="186" t="s">
        <v>277</v>
      </c>
      <c r="B114" s="186" t="s">
        <v>278</v>
      </c>
      <c r="C114" s="186" t="s">
        <v>402</v>
      </c>
    </row>
    <row r="115" customFormat="false" ht="12" hidden="false" customHeight="false" outlineLevel="0" collapsed="false">
      <c r="A115" s="186" t="s">
        <v>277</v>
      </c>
      <c r="B115" s="186" t="s">
        <v>278</v>
      </c>
      <c r="C115" s="186" t="s">
        <v>403</v>
      </c>
    </row>
    <row r="116" customFormat="false" ht="12" hidden="false" customHeight="false" outlineLevel="0" collapsed="false">
      <c r="A116" s="186" t="s">
        <v>277</v>
      </c>
      <c r="B116" s="186" t="s">
        <v>281</v>
      </c>
      <c r="C116" s="186" t="s">
        <v>404</v>
      </c>
    </row>
    <row r="117" customFormat="false" ht="12" hidden="false" customHeight="false" outlineLevel="0" collapsed="false">
      <c r="A117" s="186" t="s">
        <v>277</v>
      </c>
      <c r="B117" s="186" t="s">
        <v>278</v>
      </c>
      <c r="C117" s="186" t="s">
        <v>405</v>
      </c>
    </row>
    <row r="118" customFormat="false" ht="12" hidden="false" customHeight="false" outlineLevel="0" collapsed="false">
      <c r="A118" s="186" t="s">
        <v>277</v>
      </c>
      <c r="B118" s="186" t="s">
        <v>278</v>
      </c>
      <c r="C118" s="186" t="s">
        <v>406</v>
      </c>
    </row>
    <row r="119" customFormat="false" ht="12" hidden="false" customHeight="false" outlineLevel="0" collapsed="false">
      <c r="A119" s="186" t="s">
        <v>277</v>
      </c>
      <c r="B119" s="186" t="s">
        <v>318</v>
      </c>
      <c r="C119" s="186" t="s">
        <v>407</v>
      </c>
    </row>
    <row r="120" customFormat="false" ht="12" hidden="false" customHeight="false" outlineLevel="0" collapsed="false">
      <c r="A120" s="186" t="s">
        <v>277</v>
      </c>
      <c r="B120" s="186" t="s">
        <v>278</v>
      </c>
      <c r="C120" s="186" t="s">
        <v>408</v>
      </c>
    </row>
    <row r="121" customFormat="false" ht="12" hidden="false" customHeight="false" outlineLevel="0" collapsed="false">
      <c r="A121" s="186" t="s">
        <v>277</v>
      </c>
      <c r="B121" s="186" t="s">
        <v>409</v>
      </c>
      <c r="C121" s="186" t="s">
        <v>410</v>
      </c>
    </row>
    <row r="122" customFormat="false" ht="12" hidden="false" customHeight="false" outlineLevel="0" collapsed="false">
      <c r="A122" s="186" t="s">
        <v>277</v>
      </c>
      <c r="B122" s="186" t="s">
        <v>281</v>
      </c>
      <c r="C122" s="186" t="s">
        <v>411</v>
      </c>
    </row>
    <row r="123" customFormat="false" ht="12" hidden="false" customHeight="false" outlineLevel="0" collapsed="false">
      <c r="A123" s="186" t="s">
        <v>277</v>
      </c>
      <c r="B123" s="186" t="s">
        <v>278</v>
      </c>
      <c r="C123" s="186" t="s">
        <v>412</v>
      </c>
    </row>
    <row r="124" customFormat="false" ht="12" hidden="false" customHeight="false" outlineLevel="0" collapsed="false">
      <c r="A124" s="186" t="s">
        <v>277</v>
      </c>
      <c r="B124" s="186" t="s">
        <v>330</v>
      </c>
      <c r="C124" s="186" t="s">
        <v>413</v>
      </c>
    </row>
    <row r="125" customFormat="false" ht="12" hidden="false" customHeight="false" outlineLevel="0" collapsed="false">
      <c r="A125" s="186" t="s">
        <v>277</v>
      </c>
      <c r="B125" s="186" t="s">
        <v>278</v>
      </c>
      <c r="C125" s="186" t="s">
        <v>414</v>
      </c>
    </row>
    <row r="126" customFormat="false" ht="12" hidden="false" customHeight="false" outlineLevel="0" collapsed="false">
      <c r="A126" s="186" t="s">
        <v>277</v>
      </c>
      <c r="B126" s="186" t="s">
        <v>278</v>
      </c>
      <c r="C126" s="186" t="s">
        <v>415</v>
      </c>
    </row>
    <row r="127" customFormat="false" ht="12" hidden="false" customHeight="false" outlineLevel="0" collapsed="false">
      <c r="A127" s="186" t="s">
        <v>277</v>
      </c>
      <c r="B127" s="186" t="s">
        <v>278</v>
      </c>
      <c r="C127" s="186" t="s">
        <v>416</v>
      </c>
    </row>
    <row r="128" customFormat="false" ht="12" hidden="false" customHeight="false" outlineLevel="0" collapsed="false">
      <c r="A128" s="186" t="s">
        <v>277</v>
      </c>
      <c r="B128" s="186" t="s">
        <v>278</v>
      </c>
      <c r="C128" s="186" t="s">
        <v>417</v>
      </c>
    </row>
    <row r="129" customFormat="false" ht="12" hidden="false" customHeight="false" outlineLevel="0" collapsed="false">
      <c r="A129" s="186" t="s">
        <v>418</v>
      </c>
      <c r="B129" s="186" t="s">
        <v>419</v>
      </c>
      <c r="C129" s="186" t="s">
        <v>420</v>
      </c>
    </row>
    <row r="130" customFormat="false" ht="12" hidden="false" customHeight="false" outlineLevel="0" collapsed="false">
      <c r="A130" s="186" t="s">
        <v>418</v>
      </c>
      <c r="B130" s="186" t="s">
        <v>419</v>
      </c>
      <c r="C130" s="186" t="s">
        <v>421</v>
      </c>
    </row>
    <row r="131" customFormat="false" ht="12" hidden="false" customHeight="false" outlineLevel="0" collapsed="false">
      <c r="A131" s="186" t="s">
        <v>418</v>
      </c>
      <c r="B131" s="186" t="s">
        <v>422</v>
      </c>
      <c r="C131" s="186" t="s">
        <v>423</v>
      </c>
    </row>
    <row r="132" customFormat="false" ht="12" hidden="false" customHeight="false" outlineLevel="0" collapsed="false">
      <c r="A132" s="186" t="s">
        <v>418</v>
      </c>
      <c r="B132" s="186" t="s">
        <v>424</v>
      </c>
      <c r="C132" s="186" t="s">
        <v>425</v>
      </c>
    </row>
    <row r="133" customFormat="false" ht="12" hidden="false" customHeight="false" outlineLevel="0" collapsed="false">
      <c r="A133" s="186" t="s">
        <v>418</v>
      </c>
      <c r="B133" s="186" t="s">
        <v>426</v>
      </c>
      <c r="C133" s="186" t="s">
        <v>427</v>
      </c>
    </row>
    <row r="134" customFormat="false" ht="12" hidden="false" customHeight="false" outlineLevel="0" collapsed="false">
      <c r="A134" s="186" t="s">
        <v>418</v>
      </c>
      <c r="B134" s="186" t="s">
        <v>419</v>
      </c>
      <c r="C134" s="186" t="s">
        <v>428</v>
      </c>
    </row>
    <row r="135" customFormat="false" ht="12" hidden="false" customHeight="false" outlineLevel="0" collapsed="false">
      <c r="A135" s="186" t="s">
        <v>418</v>
      </c>
      <c r="B135" s="186" t="s">
        <v>419</v>
      </c>
      <c r="C135" s="186" t="s">
        <v>429</v>
      </c>
    </row>
    <row r="136" customFormat="false" ht="12" hidden="false" customHeight="false" outlineLevel="0" collapsed="false">
      <c r="A136" s="186" t="s">
        <v>418</v>
      </c>
      <c r="B136" s="186" t="s">
        <v>426</v>
      </c>
      <c r="C136" s="186" t="s">
        <v>430</v>
      </c>
    </row>
    <row r="137" customFormat="false" ht="12" hidden="false" customHeight="false" outlineLevel="0" collapsed="false">
      <c r="A137" s="186" t="s">
        <v>418</v>
      </c>
      <c r="B137" s="186" t="s">
        <v>426</v>
      </c>
      <c r="C137" s="186" t="s">
        <v>431</v>
      </c>
    </row>
    <row r="138" customFormat="false" ht="12" hidden="false" customHeight="false" outlineLevel="0" collapsed="false">
      <c r="A138" s="186" t="s">
        <v>418</v>
      </c>
      <c r="B138" s="186" t="s">
        <v>424</v>
      </c>
      <c r="C138" s="186" t="s">
        <v>432</v>
      </c>
    </row>
    <row r="139" customFormat="false" ht="12" hidden="false" customHeight="false" outlineLevel="0" collapsed="false">
      <c r="A139" s="186" t="s">
        <v>418</v>
      </c>
      <c r="B139" s="186" t="s">
        <v>426</v>
      </c>
      <c r="C139" s="186" t="s">
        <v>433</v>
      </c>
    </row>
    <row r="140" customFormat="false" ht="12" hidden="false" customHeight="false" outlineLevel="0" collapsed="false">
      <c r="A140" s="186" t="s">
        <v>418</v>
      </c>
      <c r="B140" s="186" t="s">
        <v>419</v>
      </c>
      <c r="C140" s="186" t="s">
        <v>434</v>
      </c>
    </row>
    <row r="141" customFormat="false" ht="12" hidden="false" customHeight="false" outlineLevel="0" collapsed="false">
      <c r="A141" s="186" t="s">
        <v>418</v>
      </c>
      <c r="B141" s="186" t="s">
        <v>424</v>
      </c>
      <c r="C141" s="186" t="s">
        <v>435</v>
      </c>
    </row>
    <row r="142" customFormat="false" ht="12" hidden="false" customHeight="false" outlineLevel="0" collapsed="false">
      <c r="A142" s="186" t="s">
        <v>418</v>
      </c>
      <c r="B142" s="186" t="s">
        <v>426</v>
      </c>
      <c r="C142" s="186" t="s">
        <v>436</v>
      </c>
    </row>
    <row r="143" customFormat="false" ht="12" hidden="false" customHeight="false" outlineLevel="0" collapsed="false">
      <c r="A143" s="186" t="s">
        <v>418</v>
      </c>
      <c r="B143" s="186" t="s">
        <v>419</v>
      </c>
      <c r="C143" s="186" t="s">
        <v>437</v>
      </c>
    </row>
    <row r="144" customFormat="false" ht="12" hidden="false" customHeight="false" outlineLevel="0" collapsed="false">
      <c r="A144" s="186" t="s">
        <v>418</v>
      </c>
      <c r="B144" s="186" t="s">
        <v>369</v>
      </c>
      <c r="C144" s="186" t="s">
        <v>438</v>
      </c>
    </row>
    <row r="145" customFormat="false" ht="12" hidden="false" customHeight="false" outlineLevel="0" collapsed="false">
      <c r="A145" s="186" t="s">
        <v>418</v>
      </c>
      <c r="B145" s="186" t="s">
        <v>419</v>
      </c>
      <c r="C145" s="186" t="s">
        <v>439</v>
      </c>
    </row>
    <row r="146" customFormat="false" ht="12" hidden="false" customHeight="false" outlineLevel="0" collapsed="false">
      <c r="A146" s="186" t="s">
        <v>418</v>
      </c>
      <c r="B146" s="186" t="s">
        <v>424</v>
      </c>
      <c r="C146" s="186" t="s">
        <v>440</v>
      </c>
    </row>
    <row r="147" customFormat="false" ht="12" hidden="false" customHeight="false" outlineLevel="0" collapsed="false">
      <c r="A147" s="186" t="s">
        <v>418</v>
      </c>
      <c r="B147" s="186" t="s">
        <v>426</v>
      </c>
      <c r="C147" s="186" t="s">
        <v>441</v>
      </c>
    </row>
    <row r="148" customFormat="false" ht="12" hidden="false" customHeight="false" outlineLevel="0" collapsed="false">
      <c r="A148" s="186" t="s">
        <v>418</v>
      </c>
      <c r="B148" s="186" t="s">
        <v>426</v>
      </c>
      <c r="C148" s="186" t="s">
        <v>442</v>
      </c>
    </row>
    <row r="149" customFormat="false" ht="12" hidden="false" customHeight="false" outlineLevel="0" collapsed="false">
      <c r="A149" s="187" t="s">
        <v>418</v>
      </c>
      <c r="B149" s="187" t="s">
        <v>426</v>
      </c>
      <c r="C149" s="187" t="s">
        <v>443</v>
      </c>
    </row>
    <row r="150" customFormat="false" ht="12" hidden="false" customHeight="false" outlineLevel="0" collapsed="false">
      <c r="A150" s="188" t="s">
        <v>418</v>
      </c>
      <c r="B150" s="188" t="s">
        <v>419</v>
      </c>
      <c r="C150" s="188" t="s">
        <v>444</v>
      </c>
    </row>
    <row r="151" customFormat="false" ht="12" hidden="false" customHeight="false" outlineLevel="0" collapsed="false">
      <c r="A151" s="186" t="s">
        <v>418</v>
      </c>
      <c r="B151" s="186" t="s">
        <v>445</v>
      </c>
      <c r="C151" s="186" t="s">
        <v>446</v>
      </c>
    </row>
    <row r="152" customFormat="false" ht="12" hidden="false" customHeight="false" outlineLevel="0" collapsed="false">
      <c r="A152" s="186" t="s">
        <v>418</v>
      </c>
      <c r="B152" s="186" t="s">
        <v>369</v>
      </c>
      <c r="C152" s="186" t="s">
        <v>447</v>
      </c>
    </row>
    <row r="153" customFormat="false" ht="12" hidden="false" customHeight="false" outlineLevel="0" collapsed="false">
      <c r="A153" s="186" t="s">
        <v>418</v>
      </c>
      <c r="B153" s="186" t="s">
        <v>369</v>
      </c>
      <c r="C153" s="186" t="s">
        <v>448</v>
      </c>
    </row>
    <row r="154" customFormat="false" ht="12" hidden="false" customHeight="false" outlineLevel="0" collapsed="false">
      <c r="A154" s="186" t="s">
        <v>418</v>
      </c>
      <c r="B154" s="186" t="s">
        <v>369</v>
      </c>
      <c r="C154" s="186" t="s">
        <v>449</v>
      </c>
    </row>
    <row r="155" customFormat="false" ht="12" hidden="false" customHeight="false" outlineLevel="0" collapsed="false">
      <c r="A155" s="186" t="s">
        <v>418</v>
      </c>
      <c r="B155" s="186" t="s">
        <v>450</v>
      </c>
      <c r="C155" s="186" t="s">
        <v>451</v>
      </c>
    </row>
    <row r="156" customFormat="false" ht="12" hidden="false" customHeight="false" outlineLevel="0" collapsed="false">
      <c r="A156" s="186" t="s">
        <v>418</v>
      </c>
      <c r="B156" s="186" t="s">
        <v>452</v>
      </c>
      <c r="C156" s="186" t="s">
        <v>453</v>
      </c>
    </row>
    <row r="157" customFormat="false" ht="12" hidden="false" customHeight="false" outlineLevel="0" collapsed="false">
      <c r="A157" s="186" t="s">
        <v>418</v>
      </c>
      <c r="B157" s="186" t="s">
        <v>450</v>
      </c>
      <c r="C157" s="186" t="s">
        <v>454</v>
      </c>
    </row>
    <row r="158" customFormat="false" ht="12" hidden="false" customHeight="false" outlineLevel="0" collapsed="false">
      <c r="A158" s="186" t="s">
        <v>418</v>
      </c>
      <c r="B158" s="186" t="s">
        <v>419</v>
      </c>
      <c r="C158" s="186" t="s">
        <v>374</v>
      </c>
    </row>
    <row r="159" customFormat="false" ht="12" hidden="false" customHeight="false" outlineLevel="0" collapsed="false">
      <c r="A159" s="186" t="s">
        <v>418</v>
      </c>
      <c r="B159" s="186" t="s">
        <v>419</v>
      </c>
      <c r="C159" s="186" t="s">
        <v>455</v>
      </c>
    </row>
    <row r="160" customFormat="false" ht="12" hidden="false" customHeight="false" outlineLevel="0" collapsed="false">
      <c r="A160" s="186" t="s">
        <v>418</v>
      </c>
      <c r="B160" s="186" t="s">
        <v>419</v>
      </c>
      <c r="C160" s="186" t="s">
        <v>456</v>
      </c>
    </row>
    <row r="161" customFormat="false" ht="12" hidden="false" customHeight="false" outlineLevel="0" collapsed="false">
      <c r="A161" s="186" t="s">
        <v>418</v>
      </c>
      <c r="B161" s="186" t="s">
        <v>419</v>
      </c>
      <c r="C161" s="186" t="s">
        <v>457</v>
      </c>
    </row>
    <row r="162" customFormat="false" ht="12" hidden="false" customHeight="false" outlineLevel="0" collapsed="false">
      <c r="A162" s="186" t="s">
        <v>418</v>
      </c>
      <c r="B162" s="186" t="s">
        <v>426</v>
      </c>
      <c r="C162" s="186" t="s">
        <v>458</v>
      </c>
    </row>
    <row r="163" customFormat="false" ht="12" hidden="false" customHeight="false" outlineLevel="0" collapsed="false">
      <c r="A163" s="186" t="s">
        <v>418</v>
      </c>
      <c r="B163" s="186" t="s">
        <v>426</v>
      </c>
      <c r="C163" s="186" t="s">
        <v>459</v>
      </c>
    </row>
    <row r="164" customFormat="false" ht="12" hidden="false" customHeight="false" outlineLevel="0" collapsed="false">
      <c r="A164" s="186" t="s">
        <v>460</v>
      </c>
      <c r="B164" s="186" t="s">
        <v>461</v>
      </c>
      <c r="C164" s="186" t="s">
        <v>462</v>
      </c>
    </row>
    <row r="165" customFormat="false" ht="12" hidden="false" customHeight="false" outlineLevel="0" collapsed="false">
      <c r="A165" s="186" t="s">
        <v>460</v>
      </c>
      <c r="B165" s="186" t="s">
        <v>463</v>
      </c>
      <c r="C165" s="186" t="s">
        <v>464</v>
      </c>
    </row>
    <row r="166" customFormat="false" ht="12" hidden="false" customHeight="false" outlineLevel="0" collapsed="false">
      <c r="A166" s="186" t="s">
        <v>460</v>
      </c>
      <c r="B166" s="186" t="s">
        <v>465</v>
      </c>
      <c r="C166" s="186" t="s">
        <v>466</v>
      </c>
    </row>
    <row r="167" customFormat="false" ht="12" hidden="false" customHeight="false" outlineLevel="0" collapsed="false">
      <c r="A167" s="186" t="s">
        <v>460</v>
      </c>
      <c r="B167" s="186" t="s">
        <v>461</v>
      </c>
      <c r="C167" s="186" t="s">
        <v>467</v>
      </c>
    </row>
    <row r="168" customFormat="false" ht="12" hidden="false" customHeight="false" outlineLevel="0" collapsed="false">
      <c r="A168" s="186" t="s">
        <v>460</v>
      </c>
      <c r="B168" s="186" t="s">
        <v>450</v>
      </c>
      <c r="C168" s="186" t="s">
        <v>468</v>
      </c>
    </row>
    <row r="169" customFormat="false" ht="12" hidden="false" customHeight="false" outlineLevel="0" collapsed="false">
      <c r="A169" s="186" t="s">
        <v>460</v>
      </c>
      <c r="B169" s="186" t="s">
        <v>469</v>
      </c>
      <c r="C169" s="186" t="s">
        <v>470</v>
      </c>
    </row>
    <row r="170" customFormat="false" ht="12" hidden="false" customHeight="false" outlineLevel="0" collapsed="false">
      <c r="A170" s="186" t="s">
        <v>460</v>
      </c>
      <c r="B170" s="186" t="s">
        <v>471</v>
      </c>
      <c r="C170" s="186" t="s">
        <v>472</v>
      </c>
    </row>
    <row r="171" customFormat="false" ht="12" hidden="false" customHeight="false" outlineLevel="0" collapsed="false">
      <c r="A171" s="186" t="s">
        <v>460</v>
      </c>
      <c r="B171" s="186" t="s">
        <v>471</v>
      </c>
      <c r="C171" s="186" t="s">
        <v>473</v>
      </c>
    </row>
    <row r="172" customFormat="false" ht="12" hidden="false" customHeight="false" outlineLevel="0" collapsed="false">
      <c r="A172" s="186" t="s">
        <v>460</v>
      </c>
      <c r="B172" s="186" t="s">
        <v>471</v>
      </c>
      <c r="C172" s="186" t="s">
        <v>474</v>
      </c>
    </row>
    <row r="173" customFormat="false" ht="12" hidden="false" customHeight="false" outlineLevel="0" collapsed="false">
      <c r="A173" s="186" t="s">
        <v>460</v>
      </c>
      <c r="B173" s="186" t="s">
        <v>471</v>
      </c>
      <c r="C173" s="186" t="s">
        <v>475</v>
      </c>
    </row>
    <row r="174" customFormat="false" ht="12" hidden="false" customHeight="false" outlineLevel="0" collapsed="false">
      <c r="A174" s="186" t="s">
        <v>460</v>
      </c>
      <c r="B174" s="186" t="s">
        <v>469</v>
      </c>
      <c r="C174" s="186" t="s">
        <v>476</v>
      </c>
    </row>
    <row r="175" customFormat="false" ht="12" hidden="false" customHeight="false" outlineLevel="0" collapsed="false">
      <c r="A175" s="186" t="s">
        <v>460</v>
      </c>
      <c r="B175" s="186" t="s">
        <v>469</v>
      </c>
      <c r="C175" s="186" t="s">
        <v>334</v>
      </c>
    </row>
    <row r="176" customFormat="false" ht="12" hidden="false" customHeight="false" outlineLevel="0" collapsed="false">
      <c r="A176" s="186" t="s">
        <v>460</v>
      </c>
      <c r="B176" s="186" t="s">
        <v>471</v>
      </c>
      <c r="C176" s="186" t="s">
        <v>477</v>
      </c>
    </row>
    <row r="177" customFormat="false" ht="12" hidden="false" customHeight="false" outlineLevel="0" collapsed="false">
      <c r="A177" s="186" t="s">
        <v>460</v>
      </c>
      <c r="B177" s="186" t="s">
        <v>471</v>
      </c>
      <c r="C177" s="186" t="s">
        <v>478</v>
      </c>
    </row>
    <row r="178" customFormat="false" ht="12" hidden="false" customHeight="false" outlineLevel="0" collapsed="false">
      <c r="A178" s="186" t="s">
        <v>460</v>
      </c>
      <c r="B178" s="186" t="s">
        <v>471</v>
      </c>
      <c r="C178" s="186" t="s">
        <v>479</v>
      </c>
    </row>
    <row r="179" customFormat="false" ht="12" hidden="false" customHeight="false" outlineLevel="0" collapsed="false">
      <c r="A179" s="186" t="s">
        <v>460</v>
      </c>
      <c r="B179" s="186" t="s">
        <v>469</v>
      </c>
      <c r="C179" s="186" t="s">
        <v>480</v>
      </c>
    </row>
    <row r="180" customFormat="false" ht="12" hidden="false" customHeight="false" outlineLevel="0" collapsed="false">
      <c r="A180" s="186" t="s">
        <v>460</v>
      </c>
      <c r="B180" s="186" t="s">
        <v>471</v>
      </c>
      <c r="C180" s="186" t="s">
        <v>481</v>
      </c>
    </row>
    <row r="181" customFormat="false" ht="12" hidden="false" customHeight="false" outlineLevel="0" collapsed="false">
      <c r="A181" s="186" t="s">
        <v>460</v>
      </c>
      <c r="B181" s="186" t="s">
        <v>450</v>
      </c>
      <c r="C181" s="186" t="s">
        <v>482</v>
      </c>
    </row>
    <row r="182" customFormat="false" ht="12" hidden="false" customHeight="false" outlineLevel="0" collapsed="false">
      <c r="A182" s="186" t="s">
        <v>460</v>
      </c>
      <c r="B182" s="186" t="s">
        <v>463</v>
      </c>
      <c r="C182" s="186" t="s">
        <v>483</v>
      </c>
    </row>
    <row r="183" customFormat="false" ht="12" hidden="false" customHeight="false" outlineLevel="0" collapsed="false">
      <c r="A183" s="186" t="s">
        <v>460</v>
      </c>
      <c r="B183" s="186" t="s">
        <v>471</v>
      </c>
      <c r="C183" s="186" t="s">
        <v>484</v>
      </c>
    </row>
    <row r="184" customFormat="false" ht="12" hidden="false" customHeight="false" outlineLevel="0" collapsed="false">
      <c r="A184" s="186" t="s">
        <v>460</v>
      </c>
      <c r="B184" s="186" t="s">
        <v>465</v>
      </c>
      <c r="C184" s="186" t="s">
        <v>485</v>
      </c>
    </row>
    <row r="185" customFormat="false" ht="12" hidden="false" customHeight="false" outlineLevel="0" collapsed="false">
      <c r="A185" s="186" t="s">
        <v>486</v>
      </c>
      <c r="B185" s="186" t="s">
        <v>487</v>
      </c>
      <c r="C185" s="186" t="s">
        <v>488</v>
      </c>
    </row>
    <row r="186" customFormat="false" ht="12" hidden="false" customHeight="false" outlineLevel="0" collapsed="false">
      <c r="A186" s="186" t="s">
        <v>486</v>
      </c>
      <c r="B186" s="186" t="s">
        <v>489</v>
      </c>
      <c r="C186" s="186" t="s">
        <v>490</v>
      </c>
    </row>
    <row r="187" customFormat="false" ht="12" hidden="false" customHeight="false" outlineLevel="0" collapsed="false">
      <c r="A187" s="186" t="s">
        <v>486</v>
      </c>
      <c r="B187" s="186" t="s">
        <v>489</v>
      </c>
      <c r="C187" s="186" t="s">
        <v>491</v>
      </c>
    </row>
    <row r="188" customFormat="false" ht="12" hidden="false" customHeight="false" outlineLevel="0" collapsed="false">
      <c r="A188" s="186" t="s">
        <v>486</v>
      </c>
      <c r="B188" s="186" t="s">
        <v>489</v>
      </c>
      <c r="C188" s="186" t="s">
        <v>492</v>
      </c>
    </row>
    <row r="189" customFormat="false" ht="12" hidden="false" customHeight="false" outlineLevel="0" collapsed="false">
      <c r="A189" s="186" t="s">
        <v>486</v>
      </c>
      <c r="B189" s="186" t="s">
        <v>489</v>
      </c>
      <c r="C189" s="186" t="s">
        <v>493</v>
      </c>
    </row>
    <row r="190" customFormat="false" ht="12" hidden="false" customHeight="false" outlineLevel="0" collapsed="false">
      <c r="A190" s="186" t="s">
        <v>486</v>
      </c>
      <c r="B190" s="186" t="s">
        <v>487</v>
      </c>
      <c r="C190" s="186" t="s">
        <v>494</v>
      </c>
    </row>
    <row r="191" customFormat="false" ht="12" hidden="false" customHeight="false" outlineLevel="0" collapsed="false">
      <c r="A191" s="186" t="s">
        <v>486</v>
      </c>
      <c r="B191" s="186" t="s">
        <v>489</v>
      </c>
      <c r="C191" s="186" t="s">
        <v>495</v>
      </c>
    </row>
    <row r="192" customFormat="false" ht="12" hidden="false" customHeight="false" outlineLevel="0" collapsed="false">
      <c r="A192" s="186" t="s">
        <v>486</v>
      </c>
      <c r="B192" s="186" t="s">
        <v>489</v>
      </c>
      <c r="C192" s="186" t="s">
        <v>496</v>
      </c>
    </row>
    <row r="193" customFormat="false" ht="12" hidden="false" customHeight="false" outlineLevel="0" collapsed="false">
      <c r="A193" s="186" t="s">
        <v>486</v>
      </c>
      <c r="B193" s="186" t="s">
        <v>489</v>
      </c>
      <c r="C193" s="186" t="s">
        <v>497</v>
      </c>
    </row>
    <row r="194" customFormat="false" ht="12" hidden="false" customHeight="false" outlineLevel="0" collapsed="false">
      <c r="A194" s="186" t="s">
        <v>486</v>
      </c>
      <c r="B194" s="186" t="s">
        <v>498</v>
      </c>
      <c r="C194" s="186" t="s">
        <v>499</v>
      </c>
    </row>
    <row r="195" customFormat="false" ht="12" hidden="false" customHeight="false" outlineLevel="0" collapsed="false">
      <c r="A195" s="186" t="s">
        <v>486</v>
      </c>
      <c r="B195" s="186" t="s">
        <v>487</v>
      </c>
      <c r="C195" s="186" t="s">
        <v>500</v>
      </c>
    </row>
    <row r="196" customFormat="false" ht="12" hidden="false" customHeight="false" outlineLevel="0" collapsed="false">
      <c r="A196" s="186" t="s">
        <v>501</v>
      </c>
      <c r="B196" s="186" t="s">
        <v>502</v>
      </c>
      <c r="C196" s="186" t="s">
        <v>503</v>
      </c>
    </row>
    <row r="197" customFormat="false" ht="12" hidden="false" customHeight="false" outlineLevel="0" collapsed="false">
      <c r="A197" s="186" t="s">
        <v>501</v>
      </c>
      <c r="B197" s="186" t="s">
        <v>502</v>
      </c>
      <c r="C197" s="186" t="s">
        <v>504</v>
      </c>
    </row>
    <row r="198" customFormat="false" ht="12" hidden="false" customHeight="false" outlineLevel="0" collapsed="false">
      <c r="A198" s="186" t="s">
        <v>501</v>
      </c>
      <c r="B198" s="186" t="s">
        <v>502</v>
      </c>
      <c r="C198" s="186" t="s">
        <v>505</v>
      </c>
    </row>
    <row r="199" customFormat="false" ht="12" hidden="false" customHeight="false" outlineLevel="0" collapsed="false">
      <c r="A199" s="186" t="s">
        <v>501</v>
      </c>
      <c r="B199" s="186" t="s">
        <v>502</v>
      </c>
      <c r="C199" s="186" t="s">
        <v>506</v>
      </c>
    </row>
    <row r="200" customFormat="false" ht="12" hidden="false" customHeight="false" outlineLevel="0" collapsed="false">
      <c r="A200" s="186" t="s">
        <v>507</v>
      </c>
      <c r="B200" s="186" t="s">
        <v>508</v>
      </c>
      <c r="C200" s="186" t="s">
        <v>509</v>
      </c>
    </row>
    <row r="201" customFormat="false" ht="12" hidden="false" customHeight="false" outlineLevel="0" collapsed="false">
      <c r="A201" s="186" t="s">
        <v>507</v>
      </c>
      <c r="B201" s="186" t="s">
        <v>508</v>
      </c>
      <c r="C201" s="186" t="s">
        <v>510</v>
      </c>
    </row>
    <row r="202" customFormat="false" ht="12" hidden="false" customHeight="false" outlineLevel="0" collapsed="false">
      <c r="A202" s="186" t="s">
        <v>507</v>
      </c>
      <c r="B202" s="186" t="s">
        <v>487</v>
      </c>
      <c r="C202" s="186" t="s">
        <v>511</v>
      </c>
    </row>
    <row r="203" customFormat="false" ht="12" hidden="false" customHeight="false" outlineLevel="0" collapsed="false">
      <c r="A203" s="187" t="s">
        <v>507</v>
      </c>
      <c r="B203" s="187" t="s">
        <v>508</v>
      </c>
      <c r="C203" s="187" t="s">
        <v>512</v>
      </c>
    </row>
    <row r="204" customFormat="false" ht="12" hidden="false" customHeight="false" outlineLevel="0" collapsed="false">
      <c r="A204" s="188" t="s">
        <v>507</v>
      </c>
      <c r="B204" s="188" t="s">
        <v>508</v>
      </c>
      <c r="C204" s="188" t="s">
        <v>513</v>
      </c>
    </row>
    <row r="205" customFormat="false" ht="12" hidden="false" customHeight="false" outlineLevel="0" collapsed="false">
      <c r="A205" s="186" t="s">
        <v>507</v>
      </c>
      <c r="B205" s="186" t="s">
        <v>508</v>
      </c>
      <c r="C205" s="186" t="s">
        <v>514</v>
      </c>
    </row>
    <row r="206" customFormat="false" ht="12" hidden="false" customHeight="false" outlineLevel="0" collapsed="false">
      <c r="A206" s="186" t="s">
        <v>507</v>
      </c>
      <c r="B206" s="186" t="s">
        <v>508</v>
      </c>
      <c r="C206" s="186" t="s">
        <v>515</v>
      </c>
    </row>
    <row r="207" customFormat="false" ht="12" hidden="false" customHeight="false" outlineLevel="0" collapsed="false">
      <c r="A207" s="186" t="s">
        <v>516</v>
      </c>
      <c r="B207" s="186" t="s">
        <v>517</v>
      </c>
      <c r="C207" s="186" t="s">
        <v>518</v>
      </c>
    </row>
    <row r="208" customFormat="false" ht="12" hidden="false" customHeight="false" outlineLevel="0" collapsed="false">
      <c r="A208" s="186" t="s">
        <v>516</v>
      </c>
      <c r="B208" s="186" t="s">
        <v>517</v>
      </c>
      <c r="C208" s="186" t="s">
        <v>519</v>
      </c>
    </row>
    <row r="209" customFormat="false" ht="12" hidden="false" customHeight="false" outlineLevel="0" collapsed="false">
      <c r="A209" s="186" t="s">
        <v>516</v>
      </c>
      <c r="B209" s="186" t="s">
        <v>517</v>
      </c>
      <c r="C209" s="186" t="s">
        <v>520</v>
      </c>
    </row>
    <row r="210" customFormat="false" ht="12" hidden="false" customHeight="false" outlineLevel="0" collapsed="false">
      <c r="A210" s="186" t="s">
        <v>516</v>
      </c>
      <c r="B210" s="186" t="s">
        <v>517</v>
      </c>
      <c r="C210" s="186" t="s">
        <v>521</v>
      </c>
    </row>
    <row r="211" customFormat="false" ht="12" hidden="false" customHeight="false" outlineLevel="0" collapsed="false">
      <c r="A211" s="186" t="s">
        <v>522</v>
      </c>
      <c r="B211" s="186" t="s">
        <v>523</v>
      </c>
      <c r="C211" s="186" t="s">
        <v>524</v>
      </c>
    </row>
    <row r="212" customFormat="false" ht="12" hidden="false" customHeight="false" outlineLevel="0" collapsed="false">
      <c r="A212" s="186" t="s">
        <v>522</v>
      </c>
      <c r="B212" s="186" t="s">
        <v>523</v>
      </c>
      <c r="C212" s="186" t="s">
        <v>525</v>
      </c>
    </row>
    <row r="213" customFormat="false" ht="12" hidden="false" customHeight="false" outlineLevel="0" collapsed="false">
      <c r="A213" s="189" t="s">
        <v>522</v>
      </c>
      <c r="B213" s="189" t="s">
        <v>523</v>
      </c>
      <c r="C213" s="189" t="s">
        <v>526</v>
      </c>
    </row>
  </sheetData>
  <sheetProtection sheet="true" objects="true" scenarios="true" sort="false"/>
  <printOptions headings="false" gridLines="false" gridLinesSet="true" horizontalCentered="false" verticalCentered="false"/>
  <pageMargins left="0.708333333333333" right="0.708333333333333" top="0.792361111111111" bottom="0.747916666666667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2" min="2" style="0" width="13.57"/>
    <col collapsed="false" customWidth="true" hidden="false" outlineLevel="0" max="3" min="3" style="0" width="6.01"/>
    <col collapsed="false" customWidth="true" hidden="false" outlineLevel="0" max="4" min="4" style="0" width="29.14"/>
  </cols>
  <sheetData>
    <row r="1" s="192" customFormat="true" ht="18.75" hidden="false" customHeight="false" outlineLevel="0" collapsed="false">
      <c r="A1" s="190" t="s">
        <v>527</v>
      </c>
      <c r="B1" s="190"/>
      <c r="C1" s="191"/>
      <c r="D1" s="192" t="s">
        <v>528</v>
      </c>
    </row>
    <row r="2" customFormat="false" ht="15" hidden="false" customHeight="false" outlineLevel="0" collapsed="false">
      <c r="A2" s="0" t="s">
        <v>529</v>
      </c>
      <c r="B2" s="0" t="s">
        <v>530</v>
      </c>
      <c r="D2" s="0" t="s">
        <v>50</v>
      </c>
    </row>
    <row r="3" customFormat="false" ht="15" hidden="false" customHeight="false" outlineLevel="0" collapsed="false">
      <c r="A3" s="0" t="s">
        <v>531</v>
      </c>
      <c r="D3" s="0" t="s">
        <v>51</v>
      </c>
    </row>
    <row r="4" customFormat="false" ht="15" hidden="false" customHeight="false" outlineLevel="0" collapsed="false">
      <c r="A4" s="0" t="s">
        <v>532</v>
      </c>
      <c r="D4" s="0" t="s">
        <v>52</v>
      </c>
    </row>
    <row r="5" customFormat="false" ht="15" hidden="false" customHeight="false" outlineLevel="0" collapsed="false">
      <c r="A5" s="0" t="s">
        <v>533</v>
      </c>
      <c r="D5" s="0" t="s">
        <v>53</v>
      </c>
    </row>
    <row r="6" customFormat="false" ht="15" hidden="false" customHeight="false" outlineLevel="0" collapsed="false">
      <c r="A6" s="0" t="s">
        <v>534</v>
      </c>
      <c r="D6" s="0" t="s">
        <v>54</v>
      </c>
    </row>
    <row r="7" customFormat="false" ht="15" hidden="false" customHeight="false" outlineLevel="0" collapsed="false">
      <c r="A7" s="0" t="s">
        <v>535</v>
      </c>
      <c r="D7" s="0" t="s">
        <v>55</v>
      </c>
    </row>
    <row r="8" customFormat="false" ht="15" hidden="false" customHeight="false" outlineLevel="0" collapsed="false">
      <c r="A8" s="0" t="s">
        <v>536</v>
      </c>
      <c r="D8" s="0" t="s">
        <v>56</v>
      </c>
    </row>
    <row r="9" customFormat="false" ht="15" hidden="false" customHeight="false" outlineLevel="0" collapsed="false">
      <c r="A9" s="0" t="s">
        <v>537</v>
      </c>
      <c r="B9" s="0" t="s">
        <v>538</v>
      </c>
      <c r="D9" s="0" t="s">
        <v>57</v>
      </c>
    </row>
    <row r="10" customFormat="false" ht="15" hidden="false" customHeight="false" outlineLevel="0" collapsed="false">
      <c r="A10" s="0" t="s">
        <v>537</v>
      </c>
      <c r="B10" s="0" t="s">
        <v>530</v>
      </c>
      <c r="D10" s="0" t="s">
        <v>58</v>
      </c>
    </row>
    <row r="11" customFormat="false" ht="15" hidden="false" customHeight="false" outlineLevel="0" collapsed="false">
      <c r="A11" s="0" t="s">
        <v>539</v>
      </c>
      <c r="B11" s="0" t="s">
        <v>538</v>
      </c>
      <c r="D11" s="0" t="s">
        <v>59</v>
      </c>
    </row>
    <row r="12" customFormat="false" ht="15" hidden="false" customHeight="false" outlineLevel="0" collapsed="false">
      <c r="A12" s="0" t="s">
        <v>539</v>
      </c>
      <c r="B12" s="0" t="s">
        <v>530</v>
      </c>
      <c r="D12" s="0" t="s">
        <v>60</v>
      </c>
    </row>
    <row r="13" customFormat="false" ht="15" hidden="false" customHeight="false" outlineLevel="0" collapsed="false">
      <c r="A13" s="0" t="s">
        <v>540</v>
      </c>
      <c r="B13" s="0" t="s">
        <v>541</v>
      </c>
      <c r="D13" s="0" t="s">
        <v>61</v>
      </c>
    </row>
    <row r="14" customFormat="false" ht="15" hidden="false" customHeight="false" outlineLevel="0" collapsed="false">
      <c r="A14" s="0" t="s">
        <v>540</v>
      </c>
      <c r="B14" s="0" t="s">
        <v>542</v>
      </c>
      <c r="D14" s="0" t="s">
        <v>62</v>
      </c>
    </row>
    <row r="15" customFormat="false" ht="15" hidden="false" customHeight="false" outlineLevel="0" collapsed="false">
      <c r="A15" s="0" t="s">
        <v>114</v>
      </c>
      <c r="B15" s="0" t="s">
        <v>541</v>
      </c>
      <c r="D15" s="0" t="s">
        <v>63</v>
      </c>
    </row>
    <row r="16" customFormat="false" ht="15" hidden="false" customHeight="false" outlineLevel="0" collapsed="false">
      <c r="A16" s="0" t="s">
        <v>114</v>
      </c>
      <c r="B16" s="0" t="s">
        <v>542</v>
      </c>
      <c r="D16" s="0" t="s">
        <v>64</v>
      </c>
    </row>
    <row r="17" customFormat="false" ht="15" hidden="false" customHeight="false" outlineLevel="0" collapsed="false">
      <c r="A17" s="0" t="s">
        <v>543</v>
      </c>
      <c r="B17" s="0" t="s">
        <v>544</v>
      </c>
      <c r="D17" s="0" t="s">
        <v>65</v>
      </c>
    </row>
    <row r="18" customFormat="false" ht="15" hidden="false" customHeight="false" outlineLevel="0" collapsed="false">
      <c r="A18" s="0" t="s">
        <v>543</v>
      </c>
      <c r="B18" s="0" t="s">
        <v>545</v>
      </c>
      <c r="D18" s="0" t="s">
        <v>66</v>
      </c>
    </row>
    <row r="19" customFormat="false" ht="15" hidden="false" customHeight="false" outlineLevel="0" collapsed="false">
      <c r="A19" s="0" t="s">
        <v>118</v>
      </c>
      <c r="B19" s="0" t="s">
        <v>541</v>
      </c>
      <c r="D19" s="0" t="s">
        <v>67</v>
      </c>
    </row>
    <row r="20" customFormat="false" ht="15" hidden="false" customHeight="false" outlineLevel="0" collapsed="false">
      <c r="A20" s="0" t="s">
        <v>118</v>
      </c>
      <c r="B20" s="0" t="s">
        <v>542</v>
      </c>
      <c r="D20" s="0" t="s">
        <v>68</v>
      </c>
    </row>
    <row r="21" customFormat="false" ht="15" hidden="false" customHeight="false" outlineLevel="0" collapsed="false">
      <c r="A21" s="0" t="s">
        <v>546</v>
      </c>
      <c r="B21" s="0" t="s">
        <v>530</v>
      </c>
      <c r="D21" s="0" t="s">
        <v>69</v>
      </c>
    </row>
    <row r="22" customFormat="false" ht="15" hidden="false" customHeight="false" outlineLevel="0" collapsed="false">
      <c r="A22" s="0" t="s">
        <v>547</v>
      </c>
      <c r="B22" s="0" t="s">
        <v>544</v>
      </c>
      <c r="D22" s="0" t="s">
        <v>70</v>
      </c>
    </row>
    <row r="23" customFormat="false" ht="15" hidden="false" customHeight="false" outlineLevel="0" collapsed="false">
      <c r="A23" s="0" t="s">
        <v>547</v>
      </c>
      <c r="B23" s="0" t="s">
        <v>530</v>
      </c>
      <c r="D23" s="0" t="s">
        <v>71</v>
      </c>
    </row>
    <row r="24" customFormat="false" ht="15" hidden="false" customHeight="false" outlineLevel="0" collapsed="false">
      <c r="A24" s="0" t="s">
        <v>548</v>
      </c>
      <c r="B24" s="0" t="s">
        <v>538</v>
      </c>
      <c r="D24" s="0" t="s">
        <v>72</v>
      </c>
    </row>
    <row r="25" customFormat="false" ht="15" hidden="false" customHeight="false" outlineLevel="0" collapsed="false">
      <c r="A25" s="0" t="s">
        <v>548</v>
      </c>
      <c r="B25" s="0" t="s">
        <v>530</v>
      </c>
      <c r="D25" s="0" t="s">
        <v>73</v>
      </c>
    </row>
    <row r="26" customFormat="false" ht="15" hidden="false" customHeight="false" outlineLevel="0" collapsed="false">
      <c r="A26" s="0" t="s">
        <v>549</v>
      </c>
      <c r="B26" s="0" t="s">
        <v>541</v>
      </c>
      <c r="D26" s="0" t="s">
        <v>74</v>
      </c>
    </row>
    <row r="27" customFormat="false" ht="15" hidden="false" customHeight="false" outlineLevel="0" collapsed="false">
      <c r="A27" s="0" t="s">
        <v>549</v>
      </c>
      <c r="B27" s="0" t="s">
        <v>542</v>
      </c>
      <c r="D27" s="0" t="s">
        <v>75</v>
      </c>
    </row>
    <row r="28" customFormat="false" ht="15" hidden="false" customHeight="false" outlineLevel="0" collapsed="false">
      <c r="A28" s="0" t="s">
        <v>550</v>
      </c>
      <c r="B28" s="0" t="s">
        <v>538</v>
      </c>
      <c r="D28" s="0" t="s">
        <v>76</v>
      </c>
    </row>
    <row r="29" customFormat="false" ht="15" hidden="false" customHeight="false" outlineLevel="0" collapsed="false">
      <c r="A29" s="0" t="s">
        <v>550</v>
      </c>
      <c r="B29" s="0" t="s">
        <v>530</v>
      </c>
      <c r="D29" s="0" t="s">
        <v>77</v>
      </c>
    </row>
    <row r="30" customFormat="false" ht="15" hidden="false" customHeight="false" outlineLevel="0" collapsed="false">
      <c r="A30" s="0" t="s">
        <v>551</v>
      </c>
      <c r="B30" s="0" t="s">
        <v>541</v>
      </c>
      <c r="D30" s="0" t="s">
        <v>78</v>
      </c>
    </row>
    <row r="31" customFormat="false" ht="15" hidden="false" customHeight="false" outlineLevel="0" collapsed="false">
      <c r="A31" s="0" t="s">
        <v>551</v>
      </c>
      <c r="B31" s="0" t="s">
        <v>542</v>
      </c>
      <c r="D31" s="0" t="s">
        <v>79</v>
      </c>
    </row>
    <row r="32" customFormat="false" ht="15" hidden="false" customHeight="false" outlineLevel="0" collapsed="false">
      <c r="A32" s="0" t="s">
        <v>552</v>
      </c>
      <c r="B32" s="0" t="s">
        <v>538</v>
      </c>
      <c r="D32" s="0" t="s">
        <v>80</v>
      </c>
    </row>
    <row r="33" customFormat="false" ht="15" hidden="false" customHeight="false" outlineLevel="0" collapsed="false">
      <c r="A33" s="0" t="s">
        <v>552</v>
      </c>
      <c r="B33" s="0" t="s">
        <v>530</v>
      </c>
      <c r="D33" s="0" t="s">
        <v>81</v>
      </c>
    </row>
    <row r="34" customFormat="false" ht="15" hidden="false" customHeight="false" outlineLevel="0" collapsed="false">
      <c r="A34" s="0" t="s">
        <v>553</v>
      </c>
      <c r="B34" s="0" t="s">
        <v>541</v>
      </c>
      <c r="D34" s="0" t="s">
        <v>82</v>
      </c>
    </row>
    <row r="35" customFormat="false" ht="15" hidden="false" customHeight="false" outlineLevel="0" collapsed="false">
      <c r="A35" s="0" t="s">
        <v>553</v>
      </c>
      <c r="B35" s="0" t="s">
        <v>542</v>
      </c>
      <c r="D35" s="0" t="s">
        <v>83</v>
      </c>
    </row>
    <row r="36" customFormat="false" ht="15" hidden="false" customHeight="false" outlineLevel="0" collapsed="false">
      <c r="A36" s="0" t="s">
        <v>554</v>
      </c>
      <c r="B36" s="0" t="s">
        <v>538</v>
      </c>
      <c r="D36" s="0" t="s">
        <v>84</v>
      </c>
    </row>
    <row r="37" customFormat="false" ht="15" hidden="false" customHeight="false" outlineLevel="0" collapsed="false">
      <c r="A37" s="0" t="s">
        <v>554</v>
      </c>
      <c r="B37" s="0" t="s">
        <v>530</v>
      </c>
      <c r="D37" s="0" t="s">
        <v>85</v>
      </c>
    </row>
    <row r="38" customFormat="false" ht="15" hidden="false" customHeight="false" outlineLevel="0" collapsed="false">
      <c r="A38" s="0" t="s">
        <v>555</v>
      </c>
      <c r="B38" s="0" t="s">
        <v>541</v>
      </c>
      <c r="D38" s="0" t="s">
        <v>86</v>
      </c>
    </row>
    <row r="39" customFormat="false" ht="15" hidden="false" customHeight="false" outlineLevel="0" collapsed="false">
      <c r="A39" s="0" t="s">
        <v>556</v>
      </c>
      <c r="B39" s="0" t="s">
        <v>544</v>
      </c>
      <c r="D39" s="0" t="s">
        <v>87</v>
      </c>
    </row>
    <row r="40" customFormat="false" ht="15" hidden="false" customHeight="false" outlineLevel="0" collapsed="false">
      <c r="A40" s="0" t="s">
        <v>556</v>
      </c>
      <c r="B40" s="0" t="s">
        <v>545</v>
      </c>
      <c r="D40" s="0" t="s">
        <v>88</v>
      </c>
    </row>
    <row r="41" customFormat="false" ht="15" hidden="false" customHeight="false" outlineLevel="0" collapsed="false">
      <c r="A41" s="0" t="s">
        <v>144</v>
      </c>
      <c r="B41" s="0" t="s">
        <v>541</v>
      </c>
      <c r="D41" s="0" t="s">
        <v>89</v>
      </c>
    </row>
    <row r="42" customFormat="false" ht="15" hidden="false" customHeight="false" outlineLevel="0" collapsed="false">
      <c r="A42" s="0" t="s">
        <v>144</v>
      </c>
      <c r="B42" s="0" t="s">
        <v>542</v>
      </c>
      <c r="D42" s="0" t="s">
        <v>90</v>
      </c>
    </row>
    <row r="43" customFormat="false" ht="15" hidden="false" customHeight="false" outlineLevel="0" collapsed="false">
      <c r="A43" s="0" t="s">
        <v>557</v>
      </c>
      <c r="B43" s="0" t="s">
        <v>538</v>
      </c>
      <c r="D43" s="0" t="s">
        <v>91</v>
      </c>
    </row>
    <row r="44" customFormat="false" ht="15" hidden="false" customHeight="false" outlineLevel="0" collapsed="false">
      <c r="A44" s="0" t="s">
        <v>557</v>
      </c>
      <c r="B44" s="0" t="s">
        <v>530</v>
      </c>
      <c r="D44" s="0" t="s">
        <v>92</v>
      </c>
    </row>
    <row r="45" customFormat="false" ht="15" hidden="false" customHeight="false" outlineLevel="0" collapsed="false">
      <c r="A45" s="0" t="s">
        <v>558</v>
      </c>
      <c r="B45" s="0" t="s">
        <v>538</v>
      </c>
      <c r="D45" s="0" t="s">
        <v>93</v>
      </c>
    </row>
    <row r="46" customFormat="false" ht="15" hidden="false" customHeight="false" outlineLevel="0" collapsed="false">
      <c r="A46" s="0" t="s">
        <v>558</v>
      </c>
      <c r="B46" s="0" t="s">
        <v>530</v>
      </c>
      <c r="D46" s="0" t="s">
        <v>94</v>
      </c>
    </row>
    <row r="47" customFormat="false" ht="15" hidden="false" customHeight="false" outlineLevel="0" collapsed="false">
      <c r="A47" s="0" t="s">
        <v>150</v>
      </c>
      <c r="B47" s="0" t="s">
        <v>538</v>
      </c>
      <c r="D47" s="0" t="s">
        <v>95</v>
      </c>
    </row>
    <row r="48" customFormat="false" ht="15" hidden="false" customHeight="false" outlineLevel="0" collapsed="false">
      <c r="A48" s="0" t="s">
        <v>150</v>
      </c>
      <c r="B48" s="0" t="s">
        <v>530</v>
      </c>
      <c r="D48" s="0" t="s">
        <v>96</v>
      </c>
    </row>
    <row r="49" customFormat="false" ht="15" hidden="false" customHeight="false" outlineLevel="0" collapsed="false">
      <c r="A49" s="0" t="s">
        <v>559</v>
      </c>
      <c r="B49" s="0" t="s">
        <v>538</v>
      </c>
      <c r="D49" s="0" t="s">
        <v>97</v>
      </c>
    </row>
    <row r="50" customFormat="false" ht="15" hidden="false" customHeight="false" outlineLevel="0" collapsed="false">
      <c r="A50" s="0" t="s">
        <v>559</v>
      </c>
      <c r="B50" s="0" t="s">
        <v>530</v>
      </c>
      <c r="D50" s="0" t="s">
        <v>98</v>
      </c>
    </row>
    <row r="51" customFormat="false" ht="15" hidden="false" customHeight="false" outlineLevel="0" collapsed="false">
      <c r="A51" s="0" t="s">
        <v>560</v>
      </c>
      <c r="B51" s="0" t="s">
        <v>541</v>
      </c>
      <c r="D51" s="0" t="s">
        <v>99</v>
      </c>
    </row>
    <row r="52" customFormat="false" ht="15" hidden="false" customHeight="false" outlineLevel="0" collapsed="false">
      <c r="A52" s="0" t="s">
        <v>560</v>
      </c>
      <c r="B52" s="0" t="s">
        <v>542</v>
      </c>
      <c r="D52" s="0" t="s">
        <v>100</v>
      </c>
    </row>
    <row r="53" customFormat="false" ht="15" hidden="false" customHeight="false" outlineLevel="0" collapsed="false">
      <c r="A53" s="0" t="s">
        <v>561</v>
      </c>
      <c r="B53" s="0" t="s">
        <v>538</v>
      </c>
      <c r="D53" s="0" t="s">
        <v>101</v>
      </c>
    </row>
    <row r="54" customFormat="false" ht="15" hidden="false" customHeight="false" outlineLevel="0" collapsed="false">
      <c r="A54" s="0" t="s">
        <v>561</v>
      </c>
      <c r="B54" s="0" t="s">
        <v>530</v>
      </c>
      <c r="D54" s="0" t="s">
        <v>102</v>
      </c>
    </row>
    <row r="55" customFormat="false" ht="15" hidden="false" customHeight="false" outlineLevel="0" collapsed="false">
      <c r="A55" s="0" t="s">
        <v>562</v>
      </c>
      <c r="B55" s="0" t="s">
        <v>538</v>
      </c>
      <c r="D55" s="0" t="s">
        <v>103</v>
      </c>
    </row>
    <row r="56" customFormat="false" ht="15" hidden="false" customHeight="false" outlineLevel="0" collapsed="false">
      <c r="A56" s="0" t="s">
        <v>562</v>
      </c>
      <c r="B56" s="0" t="s">
        <v>530</v>
      </c>
      <c r="D56" s="0" t="s">
        <v>104</v>
      </c>
    </row>
    <row r="57" customFormat="false" ht="15" hidden="false" customHeight="false" outlineLevel="0" collapsed="false">
      <c r="A57" s="0" t="s">
        <v>563</v>
      </c>
      <c r="B57" s="0" t="s">
        <v>541</v>
      </c>
      <c r="D57" s="0" t="s">
        <v>105</v>
      </c>
    </row>
    <row r="58" customFormat="false" ht="15" hidden="false" customHeight="false" outlineLevel="0" collapsed="false">
      <c r="A58" s="0" t="s">
        <v>563</v>
      </c>
      <c r="B58" s="0" t="s">
        <v>542</v>
      </c>
      <c r="D58" s="0" t="s">
        <v>107</v>
      </c>
    </row>
    <row r="59" customFormat="false" ht="15" hidden="false" customHeight="false" outlineLevel="0" collapsed="false">
      <c r="A59" s="0" t="s">
        <v>564</v>
      </c>
      <c r="B59" s="0" t="s">
        <v>541</v>
      </c>
      <c r="D59" s="0" t="s">
        <v>109</v>
      </c>
    </row>
    <row r="60" customFormat="false" ht="15" hidden="false" customHeight="false" outlineLevel="0" collapsed="false">
      <c r="A60" s="0" t="s">
        <v>564</v>
      </c>
      <c r="B60" s="0" t="s">
        <v>542</v>
      </c>
      <c r="D60" s="0" t="s">
        <v>111</v>
      </c>
    </row>
    <row r="61" customFormat="false" ht="15" hidden="false" customHeight="false" outlineLevel="0" collapsed="false">
      <c r="A61" s="0" t="s">
        <v>565</v>
      </c>
      <c r="B61" s="0" t="s">
        <v>541</v>
      </c>
      <c r="D61" s="0" t="s">
        <v>113</v>
      </c>
    </row>
    <row r="62" customFormat="false" ht="15" hidden="false" customHeight="false" outlineLevel="0" collapsed="false">
      <c r="A62" s="0" t="s">
        <v>565</v>
      </c>
      <c r="B62" s="0" t="s">
        <v>542</v>
      </c>
      <c r="D62" s="0" t="s">
        <v>115</v>
      </c>
    </row>
    <row r="63" customFormat="false" ht="15" hidden="false" customHeight="false" outlineLevel="0" collapsed="false">
      <c r="A63" s="0" t="s">
        <v>566</v>
      </c>
      <c r="B63" s="0" t="s">
        <v>541</v>
      </c>
      <c r="D63" s="0" t="s">
        <v>117</v>
      </c>
    </row>
    <row r="64" customFormat="false" ht="15" hidden="false" customHeight="false" outlineLevel="0" collapsed="false">
      <c r="A64" s="0" t="s">
        <v>566</v>
      </c>
      <c r="B64" s="0" t="s">
        <v>542</v>
      </c>
      <c r="D64" s="0" t="s">
        <v>119</v>
      </c>
    </row>
    <row r="65" customFormat="false" ht="15" hidden="false" customHeight="false" outlineLevel="0" collapsed="false">
      <c r="A65" s="0" t="s">
        <v>567</v>
      </c>
      <c r="B65" s="0" t="s">
        <v>541</v>
      </c>
      <c r="D65" s="0" t="s">
        <v>121</v>
      </c>
    </row>
    <row r="66" customFormat="false" ht="15" hidden="false" customHeight="false" outlineLevel="0" collapsed="false">
      <c r="A66" s="0" t="s">
        <v>567</v>
      </c>
      <c r="B66" s="0" t="s">
        <v>538</v>
      </c>
      <c r="D66" s="0" t="s">
        <v>123</v>
      </c>
    </row>
    <row r="67" customFormat="false" ht="15" hidden="false" customHeight="false" outlineLevel="0" collapsed="false">
      <c r="A67" s="0" t="s">
        <v>567</v>
      </c>
      <c r="B67" s="0" t="s">
        <v>530</v>
      </c>
      <c r="D67" s="0" t="s">
        <v>125</v>
      </c>
    </row>
    <row r="68" customFormat="false" ht="15" hidden="false" customHeight="false" outlineLevel="0" collapsed="false">
      <c r="A68" s="0" t="s">
        <v>567</v>
      </c>
      <c r="B68" s="0" t="s">
        <v>542</v>
      </c>
      <c r="D68" s="0" t="s">
        <v>127</v>
      </c>
    </row>
    <row r="69" customFormat="false" ht="15" hidden="false" customHeight="false" outlineLevel="0" collapsed="false">
      <c r="A69" s="0" t="s">
        <v>568</v>
      </c>
      <c r="B69" s="0" t="s">
        <v>541</v>
      </c>
      <c r="D69" s="0" t="s">
        <v>129</v>
      </c>
    </row>
    <row r="70" customFormat="false" ht="15" hidden="false" customHeight="false" outlineLevel="0" collapsed="false">
      <c r="A70" s="0" t="s">
        <v>568</v>
      </c>
      <c r="B70" s="0" t="s">
        <v>542</v>
      </c>
      <c r="D70" s="0" t="s">
        <v>131</v>
      </c>
    </row>
    <row r="71" customFormat="false" ht="15" hidden="false" customHeight="false" outlineLevel="0" collapsed="false">
      <c r="A71" s="0" t="s">
        <v>569</v>
      </c>
      <c r="B71" s="0" t="s">
        <v>538</v>
      </c>
      <c r="D71" s="0" t="s">
        <v>133</v>
      </c>
    </row>
    <row r="72" customFormat="false" ht="15" hidden="false" customHeight="false" outlineLevel="0" collapsed="false">
      <c r="A72" s="0" t="s">
        <v>569</v>
      </c>
      <c r="B72" s="0" t="s">
        <v>530</v>
      </c>
      <c r="D72" s="0" t="s">
        <v>135</v>
      </c>
    </row>
    <row r="73" customFormat="false" ht="15" hidden="false" customHeight="false" outlineLevel="0" collapsed="false">
      <c r="A73" s="0" t="s">
        <v>570</v>
      </c>
      <c r="B73" s="0" t="s">
        <v>541</v>
      </c>
      <c r="D73" s="0" t="s">
        <v>137</v>
      </c>
    </row>
    <row r="74" customFormat="false" ht="15" hidden="false" customHeight="false" outlineLevel="0" collapsed="false">
      <c r="A74" s="0" t="s">
        <v>570</v>
      </c>
      <c r="B74" s="0" t="s">
        <v>542</v>
      </c>
      <c r="D74" s="0" t="s">
        <v>139</v>
      </c>
    </row>
    <row r="75" customFormat="false" ht="15" hidden="false" customHeight="false" outlineLevel="0" collapsed="false">
      <c r="A75" s="0" t="s">
        <v>571</v>
      </c>
      <c r="B75" s="0" t="s">
        <v>541</v>
      </c>
      <c r="D75" s="0" t="s">
        <v>141</v>
      </c>
    </row>
    <row r="76" customFormat="false" ht="15" hidden="false" customHeight="false" outlineLevel="0" collapsed="false">
      <c r="A76" s="0" t="s">
        <v>571</v>
      </c>
      <c r="B76" s="0" t="s">
        <v>544</v>
      </c>
      <c r="D76" s="0" t="s">
        <v>143</v>
      </c>
    </row>
    <row r="77" customFormat="false" ht="15" hidden="false" customHeight="false" outlineLevel="0" collapsed="false">
      <c r="A77" s="0" t="s">
        <v>571</v>
      </c>
      <c r="B77" s="0" t="s">
        <v>545</v>
      </c>
      <c r="D77" s="0" t="s">
        <v>145</v>
      </c>
    </row>
    <row r="78" customFormat="false" ht="15" hidden="false" customHeight="false" outlineLevel="0" collapsed="false">
      <c r="A78" s="0" t="s">
        <v>571</v>
      </c>
      <c r="B78" s="0" t="s">
        <v>542</v>
      </c>
      <c r="D78" s="0" t="s">
        <v>147</v>
      </c>
    </row>
    <row r="79" customFormat="false" ht="15" hidden="false" customHeight="false" outlineLevel="0" collapsed="false">
      <c r="A79" s="0" t="s">
        <v>572</v>
      </c>
      <c r="B79" s="0" t="s">
        <v>541</v>
      </c>
      <c r="D79" s="0" t="s">
        <v>149</v>
      </c>
    </row>
    <row r="80" customFormat="false" ht="15" hidden="false" customHeight="false" outlineLevel="0" collapsed="false">
      <c r="A80" s="0" t="s">
        <v>572</v>
      </c>
      <c r="B80" s="0" t="s">
        <v>542</v>
      </c>
      <c r="D80" s="0" t="s">
        <v>151</v>
      </c>
    </row>
    <row r="81" customFormat="false" ht="15" hidden="false" customHeight="false" outlineLevel="0" collapsed="false">
      <c r="A81" s="0" t="s">
        <v>573</v>
      </c>
      <c r="B81" s="0" t="s">
        <v>541</v>
      </c>
      <c r="D81" s="0" t="s">
        <v>153</v>
      </c>
    </row>
    <row r="82" customFormat="false" ht="15" hidden="false" customHeight="false" outlineLevel="0" collapsed="false">
      <c r="A82" s="0" t="s">
        <v>573</v>
      </c>
      <c r="B82" s="0" t="s">
        <v>542</v>
      </c>
      <c r="D82" s="0" t="s">
        <v>155</v>
      </c>
    </row>
    <row r="83" customFormat="false" ht="15" hidden="false" customHeight="false" outlineLevel="0" collapsed="false">
      <c r="A83" s="0" t="s">
        <v>574</v>
      </c>
      <c r="B83" s="0" t="s">
        <v>544</v>
      </c>
      <c r="D83" s="0" t="s">
        <v>157</v>
      </c>
    </row>
    <row r="84" customFormat="false" ht="15" hidden="false" customHeight="false" outlineLevel="0" collapsed="false">
      <c r="A84" s="0" t="s">
        <v>574</v>
      </c>
      <c r="B84" s="0" t="s">
        <v>545</v>
      </c>
      <c r="D84" s="0" t="s">
        <v>159</v>
      </c>
    </row>
    <row r="85" customFormat="false" ht="15" hidden="false" customHeight="false" outlineLevel="0" collapsed="false">
      <c r="A85" s="0" t="s">
        <v>575</v>
      </c>
      <c r="B85" s="0" t="s">
        <v>544</v>
      </c>
      <c r="D85" s="0" t="s">
        <v>161</v>
      </c>
    </row>
    <row r="86" customFormat="false" ht="15" hidden="false" customHeight="false" outlineLevel="0" collapsed="false">
      <c r="A86" s="0" t="s">
        <v>575</v>
      </c>
      <c r="B86" s="0" t="s">
        <v>545</v>
      </c>
      <c r="D86" s="0" t="s">
        <v>163</v>
      </c>
    </row>
    <row r="87" customFormat="false" ht="15" hidden="false" customHeight="false" outlineLevel="0" collapsed="false">
      <c r="A87" s="0" t="s">
        <v>576</v>
      </c>
      <c r="B87" s="0" t="s">
        <v>541</v>
      </c>
      <c r="D87" s="0" t="s">
        <v>165</v>
      </c>
    </row>
    <row r="88" customFormat="false" ht="15" hidden="false" customHeight="false" outlineLevel="0" collapsed="false">
      <c r="A88" s="0" t="s">
        <v>576</v>
      </c>
      <c r="B88" s="0" t="s">
        <v>542</v>
      </c>
      <c r="D88" s="0" t="s">
        <v>167</v>
      </c>
    </row>
    <row r="89" customFormat="false" ht="15" hidden="false" customHeight="false" outlineLevel="0" collapsed="false">
      <c r="A89" s="0" t="s">
        <v>577</v>
      </c>
      <c r="B89" s="0" t="s">
        <v>530</v>
      </c>
      <c r="D89" s="0" t="s">
        <v>169</v>
      </c>
    </row>
    <row r="90" customFormat="false" ht="15" hidden="false" customHeight="false" outlineLevel="0" collapsed="false">
      <c r="A90" s="0" t="s">
        <v>190</v>
      </c>
      <c r="B90" s="0" t="s">
        <v>530</v>
      </c>
      <c r="D90" s="0" t="s">
        <v>171</v>
      </c>
    </row>
    <row r="91" customFormat="false" ht="15" hidden="false" customHeight="false" outlineLevel="0" collapsed="false">
      <c r="A91" s="0" t="s">
        <v>578</v>
      </c>
      <c r="B91" s="0" t="s">
        <v>541</v>
      </c>
      <c r="D91" s="0" t="s">
        <v>173</v>
      </c>
    </row>
    <row r="92" customFormat="false" ht="15" hidden="false" customHeight="false" outlineLevel="0" collapsed="false">
      <c r="A92" s="0" t="s">
        <v>578</v>
      </c>
      <c r="B92" s="0" t="s">
        <v>542</v>
      </c>
      <c r="D92" s="0" t="s">
        <v>175</v>
      </c>
    </row>
    <row r="93" customFormat="false" ht="15" hidden="false" customHeight="false" outlineLevel="0" collapsed="false">
      <c r="A93" s="0" t="s">
        <v>579</v>
      </c>
      <c r="B93" s="0" t="s">
        <v>541</v>
      </c>
      <c r="D93" s="0" t="s">
        <v>177</v>
      </c>
    </row>
    <row r="94" customFormat="false" ht="15" hidden="false" customHeight="false" outlineLevel="0" collapsed="false">
      <c r="A94" s="0" t="s">
        <v>579</v>
      </c>
      <c r="B94" s="0" t="s">
        <v>542</v>
      </c>
      <c r="D94" s="0" t="s">
        <v>179</v>
      </c>
    </row>
    <row r="95" customFormat="false" ht="15" hidden="false" customHeight="false" outlineLevel="0" collapsed="false">
      <c r="A95" s="0" t="s">
        <v>580</v>
      </c>
      <c r="B95" s="0" t="s">
        <v>541</v>
      </c>
      <c r="D95" s="0" t="s">
        <v>181</v>
      </c>
    </row>
    <row r="96" customFormat="false" ht="15" hidden="false" customHeight="false" outlineLevel="0" collapsed="false">
      <c r="A96" s="0" t="s">
        <v>581</v>
      </c>
      <c r="B96" s="0" t="s">
        <v>530</v>
      </c>
      <c r="D96" s="0" t="s">
        <v>183</v>
      </c>
    </row>
    <row r="97" customFormat="false" ht="15" hidden="false" customHeight="false" outlineLevel="0" collapsed="false">
      <c r="A97" s="0" t="s">
        <v>582</v>
      </c>
      <c r="B97" s="0" t="s">
        <v>538</v>
      </c>
      <c r="D97" s="0" t="s">
        <v>185</v>
      </c>
    </row>
    <row r="98" customFormat="false" ht="15" hidden="false" customHeight="false" outlineLevel="0" collapsed="false">
      <c r="A98" s="0" t="s">
        <v>582</v>
      </c>
      <c r="B98" s="0" t="s">
        <v>530</v>
      </c>
      <c r="D98" s="0" t="s">
        <v>187</v>
      </c>
    </row>
    <row r="99" customFormat="false" ht="15" hidden="false" customHeight="false" outlineLevel="0" collapsed="false">
      <c r="A99" s="0" t="s">
        <v>583</v>
      </c>
      <c r="B99" s="0" t="s">
        <v>538</v>
      </c>
      <c r="D99" s="0" t="s">
        <v>189</v>
      </c>
    </row>
    <row r="100" customFormat="false" ht="15" hidden="false" customHeight="false" outlineLevel="0" collapsed="false">
      <c r="A100" s="0" t="s">
        <v>583</v>
      </c>
      <c r="B100" s="0" t="s">
        <v>530</v>
      </c>
      <c r="D100" s="0" t="s">
        <v>191</v>
      </c>
    </row>
    <row r="101" customFormat="false" ht="15" hidden="false" customHeight="false" outlineLevel="0" collapsed="false">
      <c r="A101" s="0" t="s">
        <v>584</v>
      </c>
      <c r="B101" s="0" t="s">
        <v>541</v>
      </c>
      <c r="D101" s="0" t="s">
        <v>193</v>
      </c>
    </row>
    <row r="102" customFormat="false" ht="15" hidden="false" customHeight="false" outlineLevel="0" collapsed="false">
      <c r="A102" s="0" t="s">
        <v>585</v>
      </c>
      <c r="B102" s="0" t="s">
        <v>544</v>
      </c>
      <c r="D102" s="0" t="s">
        <v>195</v>
      </c>
    </row>
    <row r="103" customFormat="false" ht="15" hidden="false" customHeight="false" outlineLevel="0" collapsed="false">
      <c r="A103" s="0" t="s">
        <v>585</v>
      </c>
      <c r="B103" s="0" t="s">
        <v>545</v>
      </c>
      <c r="D103" s="0" t="s">
        <v>197</v>
      </c>
    </row>
    <row r="104" customFormat="false" ht="15" hidden="false" customHeight="false" outlineLevel="0" collapsed="false">
      <c r="A104" s="0" t="s">
        <v>586</v>
      </c>
      <c r="B104" s="0" t="s">
        <v>530</v>
      </c>
      <c r="D104" s="0" t="s">
        <v>199</v>
      </c>
    </row>
    <row r="105" customFormat="false" ht="15" hidden="false" customHeight="false" outlineLevel="0" collapsed="false">
      <c r="A105" s="0" t="s">
        <v>587</v>
      </c>
      <c r="B105" s="0" t="s">
        <v>538</v>
      </c>
      <c r="D105" s="0" t="s">
        <v>201</v>
      </c>
    </row>
    <row r="106" customFormat="false" ht="15" hidden="false" customHeight="false" outlineLevel="0" collapsed="false">
      <c r="A106" s="0" t="s">
        <v>587</v>
      </c>
      <c r="B106" s="0" t="s">
        <v>530</v>
      </c>
      <c r="D106" s="0" t="s">
        <v>203</v>
      </c>
    </row>
    <row r="107" customFormat="false" ht="15" hidden="false" customHeight="false" outlineLevel="0" collapsed="false">
      <c r="A107" s="0" t="s">
        <v>588</v>
      </c>
      <c r="B107" s="0" t="s">
        <v>541</v>
      </c>
      <c r="D107" s="0" t="s">
        <v>205</v>
      </c>
    </row>
    <row r="108" customFormat="false" ht="15" hidden="false" customHeight="false" outlineLevel="0" collapsed="false">
      <c r="A108" s="0" t="s">
        <v>588</v>
      </c>
      <c r="B108" s="0" t="s">
        <v>542</v>
      </c>
      <c r="D108" s="0" t="s">
        <v>207</v>
      </c>
    </row>
    <row r="109" customFormat="false" ht="15" hidden="false" customHeight="false" outlineLevel="0" collapsed="false">
      <c r="A109" s="0" t="s">
        <v>589</v>
      </c>
      <c r="B109" s="0" t="s">
        <v>530</v>
      </c>
      <c r="D109" s="0" t="s">
        <v>210</v>
      </c>
    </row>
    <row r="110" customFormat="false" ht="15" hidden="false" customHeight="false" outlineLevel="0" collapsed="false">
      <c r="A110" s="0" t="s">
        <v>590</v>
      </c>
      <c r="B110" s="0" t="s">
        <v>541</v>
      </c>
      <c r="D110" s="0" t="s">
        <v>213</v>
      </c>
    </row>
    <row r="111" customFormat="false" ht="15" hidden="false" customHeight="false" outlineLevel="0" collapsed="false">
      <c r="A111" s="0" t="s">
        <v>590</v>
      </c>
      <c r="B111" s="0" t="s">
        <v>542</v>
      </c>
      <c r="D111" s="0" t="s">
        <v>216</v>
      </c>
    </row>
    <row r="112" customFormat="false" ht="15" hidden="false" customHeight="false" outlineLevel="0" collapsed="false">
      <c r="A112" s="0" t="s">
        <v>591</v>
      </c>
      <c r="B112" s="0" t="s">
        <v>538</v>
      </c>
      <c r="D112" s="0" t="s">
        <v>219</v>
      </c>
    </row>
    <row r="113" customFormat="false" ht="15" hidden="false" customHeight="false" outlineLevel="0" collapsed="false">
      <c r="A113" s="0" t="s">
        <v>591</v>
      </c>
      <c r="B113" s="0" t="s">
        <v>530</v>
      </c>
      <c r="D113" s="0" t="s">
        <v>222</v>
      </c>
    </row>
  </sheetData>
  <sheetProtection sheet="true" password="ccef" objects="true" scenarios="true" selectLockedCells="true"/>
  <mergeCells count="1">
    <mergeCell ref="A1:B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5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9.57"/>
    <col collapsed="false" customWidth="true" hidden="false" outlineLevel="0" max="2" min="2" style="0" width="5.7"/>
    <col collapsed="false" customWidth="true" hidden="false" outlineLevel="0" max="3" min="3" style="0" width="9"/>
  </cols>
  <sheetData>
    <row r="1" customFormat="false" ht="18.75" hidden="false" customHeight="false" outlineLevel="0" collapsed="false">
      <c r="A1" s="192" t="s">
        <v>592</v>
      </c>
      <c r="B1" s="192"/>
      <c r="C1" s="192" t="s">
        <v>528</v>
      </c>
    </row>
    <row r="2" customFormat="false" ht="15" hidden="false" customHeight="false" outlineLevel="0" collapsed="false">
      <c r="A2" s="0" t="s">
        <v>529</v>
      </c>
      <c r="C2" s="0" t="s">
        <v>106</v>
      </c>
    </row>
    <row r="3" customFormat="false" ht="15" hidden="false" customHeight="false" outlineLevel="0" collapsed="false">
      <c r="A3" s="0" t="s">
        <v>537</v>
      </c>
      <c r="C3" s="0" t="s">
        <v>108</v>
      </c>
    </row>
    <row r="4" customFormat="false" ht="15" hidden="false" customHeight="false" outlineLevel="0" collapsed="false">
      <c r="A4" s="0" t="s">
        <v>539</v>
      </c>
      <c r="C4" s="0" t="s">
        <v>110</v>
      </c>
    </row>
    <row r="5" customFormat="false" ht="15" hidden="false" customHeight="false" outlineLevel="0" collapsed="false">
      <c r="A5" s="0" t="s">
        <v>540</v>
      </c>
      <c r="C5" s="0" t="s">
        <v>112</v>
      </c>
    </row>
    <row r="6" customFormat="false" ht="15" hidden="false" customHeight="false" outlineLevel="0" collapsed="false">
      <c r="A6" s="0" t="s">
        <v>114</v>
      </c>
      <c r="C6" s="0" t="s">
        <v>114</v>
      </c>
    </row>
    <row r="7" customFormat="false" ht="15" hidden="false" customHeight="false" outlineLevel="0" collapsed="false">
      <c r="A7" s="0" t="s">
        <v>543</v>
      </c>
      <c r="C7" s="0" t="s">
        <v>116</v>
      </c>
    </row>
    <row r="8" customFormat="false" ht="15" hidden="false" customHeight="false" outlineLevel="0" collapsed="false">
      <c r="A8" s="0" t="s">
        <v>118</v>
      </c>
      <c r="C8" s="0" t="s">
        <v>118</v>
      </c>
    </row>
    <row r="9" customFormat="false" ht="15" hidden="false" customHeight="false" outlineLevel="0" collapsed="false">
      <c r="A9" s="0" t="s">
        <v>546</v>
      </c>
      <c r="C9" s="0" t="s">
        <v>120</v>
      </c>
    </row>
    <row r="10" customFormat="false" ht="15" hidden="false" customHeight="false" outlineLevel="0" collapsed="false">
      <c r="A10" s="0" t="s">
        <v>547</v>
      </c>
      <c r="C10" s="0" t="s">
        <v>122</v>
      </c>
    </row>
    <row r="11" customFormat="false" ht="15" hidden="false" customHeight="false" outlineLevel="0" collapsed="false">
      <c r="A11" s="0" t="s">
        <v>593</v>
      </c>
      <c r="C11" s="0" t="s">
        <v>124</v>
      </c>
    </row>
    <row r="12" customFormat="false" ht="15" hidden="false" customHeight="false" outlineLevel="0" collapsed="false">
      <c r="A12" s="0" t="s">
        <v>548</v>
      </c>
      <c r="C12" s="0" t="s">
        <v>126</v>
      </c>
    </row>
    <row r="13" customFormat="false" ht="15" hidden="false" customHeight="false" outlineLevel="0" collapsed="false">
      <c r="A13" s="0" t="s">
        <v>549</v>
      </c>
      <c r="C13" s="0" t="s">
        <v>128</v>
      </c>
    </row>
    <row r="14" customFormat="false" ht="15" hidden="false" customHeight="false" outlineLevel="0" collapsed="false">
      <c r="A14" s="0" t="s">
        <v>550</v>
      </c>
      <c r="C14" s="0" t="s">
        <v>130</v>
      </c>
    </row>
    <row r="15" customFormat="false" ht="15" hidden="false" customHeight="false" outlineLevel="0" collapsed="false">
      <c r="A15" s="0" t="s">
        <v>551</v>
      </c>
      <c r="C15" s="0" t="s">
        <v>132</v>
      </c>
    </row>
    <row r="16" customFormat="false" ht="15" hidden="false" customHeight="false" outlineLevel="0" collapsed="false">
      <c r="A16" s="0" t="s">
        <v>552</v>
      </c>
      <c r="C16" s="0" t="s">
        <v>134</v>
      </c>
    </row>
    <row r="17" customFormat="false" ht="15" hidden="false" customHeight="false" outlineLevel="0" collapsed="false">
      <c r="A17" s="0" t="s">
        <v>553</v>
      </c>
      <c r="C17" s="0" t="s">
        <v>136</v>
      </c>
    </row>
    <row r="18" customFormat="false" ht="15" hidden="false" customHeight="false" outlineLevel="0" collapsed="false">
      <c r="A18" s="0" t="s">
        <v>554</v>
      </c>
      <c r="C18" s="0" t="s">
        <v>138</v>
      </c>
    </row>
    <row r="19" customFormat="false" ht="15" hidden="false" customHeight="false" outlineLevel="0" collapsed="false">
      <c r="A19" s="0" t="s">
        <v>555</v>
      </c>
      <c r="C19" s="0" t="s">
        <v>140</v>
      </c>
    </row>
    <row r="20" customFormat="false" ht="15" hidden="false" customHeight="false" outlineLevel="0" collapsed="false">
      <c r="A20" s="0" t="s">
        <v>556</v>
      </c>
      <c r="C20" s="0" t="s">
        <v>142</v>
      </c>
    </row>
    <row r="21" customFormat="false" ht="15" hidden="false" customHeight="false" outlineLevel="0" collapsed="false">
      <c r="A21" s="0" t="s">
        <v>144</v>
      </c>
      <c r="C21" s="0" t="s">
        <v>144</v>
      </c>
    </row>
    <row r="22" customFormat="false" ht="15" hidden="false" customHeight="false" outlineLevel="0" collapsed="false">
      <c r="A22" s="0" t="s">
        <v>557</v>
      </c>
      <c r="C22" s="0" t="s">
        <v>146</v>
      </c>
    </row>
    <row r="23" customFormat="false" ht="15" hidden="false" customHeight="false" outlineLevel="0" collapsed="false">
      <c r="A23" s="0" t="s">
        <v>558</v>
      </c>
      <c r="C23" s="0" t="s">
        <v>148</v>
      </c>
    </row>
    <row r="24" customFormat="false" ht="15" hidden="false" customHeight="false" outlineLevel="0" collapsed="false">
      <c r="A24" s="0" t="s">
        <v>150</v>
      </c>
      <c r="C24" s="0" t="s">
        <v>150</v>
      </c>
    </row>
    <row r="25" customFormat="false" ht="15" hidden="false" customHeight="false" outlineLevel="0" collapsed="false">
      <c r="A25" s="0" t="s">
        <v>559</v>
      </c>
      <c r="C25" s="0" t="s">
        <v>152</v>
      </c>
    </row>
    <row r="26" customFormat="false" ht="15" hidden="false" customHeight="false" outlineLevel="0" collapsed="false">
      <c r="A26" s="0" t="s">
        <v>560</v>
      </c>
      <c r="C26" s="0" t="s">
        <v>154</v>
      </c>
    </row>
    <row r="27" customFormat="false" ht="15" hidden="false" customHeight="false" outlineLevel="0" collapsed="false">
      <c r="A27" s="0" t="s">
        <v>561</v>
      </c>
      <c r="C27" s="0" t="s">
        <v>156</v>
      </c>
    </row>
    <row r="28" customFormat="false" ht="15" hidden="false" customHeight="false" outlineLevel="0" collapsed="false">
      <c r="A28" s="0" t="s">
        <v>562</v>
      </c>
      <c r="C28" s="0" t="s">
        <v>158</v>
      </c>
    </row>
    <row r="29" customFormat="false" ht="15" hidden="false" customHeight="false" outlineLevel="0" collapsed="false">
      <c r="A29" s="0" t="s">
        <v>563</v>
      </c>
      <c r="C29" s="0" t="s">
        <v>160</v>
      </c>
    </row>
    <row r="30" customFormat="false" ht="15" hidden="false" customHeight="false" outlineLevel="0" collapsed="false">
      <c r="A30" s="0" t="s">
        <v>564</v>
      </c>
      <c r="C30" s="0" t="s">
        <v>162</v>
      </c>
    </row>
    <row r="31" customFormat="false" ht="15" hidden="false" customHeight="false" outlineLevel="0" collapsed="false">
      <c r="A31" s="0" t="s">
        <v>565</v>
      </c>
      <c r="C31" s="0" t="s">
        <v>164</v>
      </c>
    </row>
    <row r="32" customFormat="false" ht="15" hidden="false" customHeight="false" outlineLevel="0" collapsed="false">
      <c r="A32" s="0" t="s">
        <v>566</v>
      </c>
      <c r="C32" s="0" t="s">
        <v>166</v>
      </c>
    </row>
    <row r="33" customFormat="false" ht="15" hidden="false" customHeight="false" outlineLevel="0" collapsed="false">
      <c r="A33" s="0" t="s">
        <v>567</v>
      </c>
      <c r="C33" s="0" t="s">
        <v>168</v>
      </c>
    </row>
    <row r="34" customFormat="false" ht="15" hidden="false" customHeight="false" outlineLevel="0" collapsed="false">
      <c r="A34" s="0" t="s">
        <v>568</v>
      </c>
      <c r="C34" s="0" t="s">
        <v>170</v>
      </c>
    </row>
    <row r="35" customFormat="false" ht="15" hidden="false" customHeight="false" outlineLevel="0" collapsed="false">
      <c r="A35" s="0" t="s">
        <v>569</v>
      </c>
      <c r="C35" s="0" t="s">
        <v>172</v>
      </c>
    </row>
    <row r="36" customFormat="false" ht="15" hidden="false" customHeight="false" outlineLevel="0" collapsed="false">
      <c r="A36" s="0" t="s">
        <v>570</v>
      </c>
      <c r="C36" s="0" t="s">
        <v>174</v>
      </c>
    </row>
    <row r="37" customFormat="false" ht="15" hidden="false" customHeight="false" outlineLevel="0" collapsed="false">
      <c r="A37" s="0" t="s">
        <v>571</v>
      </c>
      <c r="C37" s="0" t="s">
        <v>176</v>
      </c>
    </row>
    <row r="38" customFormat="false" ht="15" hidden="false" customHeight="false" outlineLevel="0" collapsed="false">
      <c r="A38" s="0" t="s">
        <v>572</v>
      </c>
      <c r="C38" s="0" t="s">
        <v>178</v>
      </c>
    </row>
    <row r="39" customFormat="false" ht="15" hidden="false" customHeight="false" outlineLevel="0" collapsed="false">
      <c r="A39" s="0" t="s">
        <v>573</v>
      </c>
      <c r="C39" s="0" t="s">
        <v>180</v>
      </c>
    </row>
    <row r="40" customFormat="false" ht="15" hidden="false" customHeight="false" outlineLevel="0" collapsed="false">
      <c r="A40" s="0" t="s">
        <v>574</v>
      </c>
      <c r="C40" s="0" t="s">
        <v>182</v>
      </c>
    </row>
    <row r="41" customFormat="false" ht="15" hidden="false" customHeight="false" outlineLevel="0" collapsed="false">
      <c r="A41" s="0" t="s">
        <v>575</v>
      </c>
      <c r="C41" s="0" t="s">
        <v>184</v>
      </c>
    </row>
    <row r="42" customFormat="false" ht="15" hidden="false" customHeight="false" outlineLevel="0" collapsed="false">
      <c r="A42" s="0" t="s">
        <v>576</v>
      </c>
      <c r="C42" s="0" t="s">
        <v>186</v>
      </c>
    </row>
    <row r="43" customFormat="false" ht="15" hidden="false" customHeight="false" outlineLevel="0" collapsed="false">
      <c r="A43" s="0" t="s">
        <v>577</v>
      </c>
      <c r="C43" s="0" t="s">
        <v>188</v>
      </c>
    </row>
    <row r="44" customFormat="false" ht="15" hidden="false" customHeight="false" outlineLevel="0" collapsed="false">
      <c r="A44" s="0" t="s">
        <v>190</v>
      </c>
      <c r="C44" s="0" t="s">
        <v>190</v>
      </c>
    </row>
    <row r="45" customFormat="false" ht="15" hidden="false" customHeight="false" outlineLevel="0" collapsed="false">
      <c r="A45" s="0" t="s">
        <v>578</v>
      </c>
      <c r="C45" s="0" t="s">
        <v>192</v>
      </c>
    </row>
    <row r="46" customFormat="false" ht="15" hidden="false" customHeight="false" outlineLevel="0" collapsed="false">
      <c r="A46" s="0" t="s">
        <v>579</v>
      </c>
      <c r="C46" s="0" t="s">
        <v>194</v>
      </c>
    </row>
    <row r="47" customFormat="false" ht="15" hidden="false" customHeight="false" outlineLevel="0" collapsed="false">
      <c r="A47" s="0" t="s">
        <v>580</v>
      </c>
      <c r="C47" s="0" t="s">
        <v>196</v>
      </c>
    </row>
    <row r="48" customFormat="false" ht="15" hidden="false" customHeight="false" outlineLevel="0" collapsed="false">
      <c r="A48" s="0" t="s">
        <v>581</v>
      </c>
      <c r="C48" s="0" t="s">
        <v>198</v>
      </c>
    </row>
    <row r="49" customFormat="false" ht="15" hidden="false" customHeight="false" outlineLevel="0" collapsed="false">
      <c r="A49" s="0" t="s">
        <v>582</v>
      </c>
      <c r="C49" s="0" t="s">
        <v>200</v>
      </c>
    </row>
    <row r="50" customFormat="false" ht="15" hidden="false" customHeight="false" outlineLevel="0" collapsed="false">
      <c r="A50" s="0" t="s">
        <v>583</v>
      </c>
      <c r="C50" s="0" t="s">
        <v>202</v>
      </c>
    </row>
    <row r="51" customFormat="false" ht="15" hidden="false" customHeight="false" outlineLevel="0" collapsed="false">
      <c r="A51" s="0" t="s">
        <v>584</v>
      </c>
      <c r="C51" s="0" t="s">
        <v>204</v>
      </c>
    </row>
    <row r="52" customFormat="false" ht="15" hidden="false" customHeight="false" outlineLevel="0" collapsed="false">
      <c r="A52" s="0" t="s">
        <v>585</v>
      </c>
      <c r="C52" s="0" t="s">
        <v>206</v>
      </c>
    </row>
    <row r="53" customFormat="false" ht="15" hidden="false" customHeight="false" outlineLevel="0" collapsed="false">
      <c r="A53" s="0" t="s">
        <v>586</v>
      </c>
      <c r="C53" s="0" t="s">
        <v>208</v>
      </c>
    </row>
    <row r="54" customFormat="false" ht="15" hidden="false" customHeight="false" outlineLevel="0" collapsed="false">
      <c r="A54" s="0" t="s">
        <v>587</v>
      </c>
      <c r="C54" s="0" t="s">
        <v>211</v>
      </c>
    </row>
    <row r="55" customFormat="false" ht="15" hidden="false" customHeight="false" outlineLevel="0" collapsed="false">
      <c r="A55" s="0" t="s">
        <v>588</v>
      </c>
      <c r="C55" s="0" t="s">
        <v>214</v>
      </c>
    </row>
    <row r="56" customFormat="false" ht="15" hidden="false" customHeight="false" outlineLevel="0" collapsed="false">
      <c r="A56" s="0" t="s">
        <v>589</v>
      </c>
      <c r="C56" s="0" t="s">
        <v>217</v>
      </c>
    </row>
    <row r="57" customFormat="false" ht="15" hidden="false" customHeight="false" outlineLevel="0" collapsed="false">
      <c r="A57" s="0" t="s">
        <v>590</v>
      </c>
      <c r="C57" s="0" t="s">
        <v>220</v>
      </c>
    </row>
    <row r="58" customFormat="false" ht="15" hidden="false" customHeight="false" outlineLevel="0" collapsed="false">
      <c r="A58" s="0" t="s">
        <v>591</v>
      </c>
      <c r="C58" s="0" t="s">
        <v>223</v>
      </c>
    </row>
  </sheetData>
  <sheetProtection sheet="true" password="ccef" objects="true" scenarios="true" selectLockedCell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8.6953125" defaultRowHeight="15" zeroHeight="false" outlineLevelRow="0" outlineLevelCol="0"/>
  <sheetData>
    <row r="1" customFormat="false" ht="15" hidden="false" customHeight="false" outlineLevel="0" collapsed="false">
      <c r="A1" s="0" t="s">
        <v>221</v>
      </c>
    </row>
    <row r="2" customFormat="false" ht="15" hidden="false" customHeight="false" outlineLevel="0" collapsed="false">
      <c r="A2" s="0" t="s">
        <v>259</v>
      </c>
    </row>
    <row r="3" customFormat="false" ht="15" hidden="false" customHeight="false" outlineLevel="0" collapsed="false">
      <c r="A3" s="0" t="s">
        <v>594</v>
      </c>
    </row>
    <row r="4" customFormat="false" ht="15" hidden="false" customHeight="false" outlineLevel="0" collapsed="false">
      <c r="A4" s="0" t="s">
        <v>260</v>
      </c>
    </row>
    <row r="5" customFormat="false" ht="15" hidden="false" customHeight="false" outlineLevel="0" collapsed="false">
      <c r="A5" s="0" t="s">
        <v>261</v>
      </c>
    </row>
    <row r="6" customFormat="false" ht="15" hidden="false" customHeight="false" outlineLevel="0" collapsed="false">
      <c r="A6" s="0" t="s">
        <v>262</v>
      </c>
    </row>
    <row r="7" customFormat="false" ht="15" hidden="false" customHeight="false" outlineLevel="0" collapsed="false">
      <c r="A7" s="0" t="s">
        <v>263</v>
      </c>
    </row>
  </sheetData>
  <sheetProtection algorithmName="SHA-512" hashValue="rsVcoc+u03ZLaVCku8aakKO7VCJW1+Gw9mEzMyG+7BUr2YttjMcOkdCmNJrVi4nGrWwztqlkaard8EjXm6NikA==" saltValue="/vQ9Igdn+2uTF8eJFsjoLA==" spinCount="100000" sheet="true" objects="true" scenarios="true" selectLockedCell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LibreOffice/7.1.5.2$Windows_X86_64 LibreOffice_project/85f04e9f809797b8199d13c421bd8a2b025d52b5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2013-10-09T06:47:09Z</dcterms:created>
  <dc:creator>Windows 7</dc:creator>
  <dc:description/>
  <dc:language>en-ZA</dc:language>
  <cp:lastModifiedBy/>
  <cp:lastPrinted>2015-10-13T09:03:35Z</cp:lastPrinted>
  <dcterms:modified xsi:type="dcterms:W3CDTF">2022-11-10T12:37:57Z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